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6"/>
  </bookViews>
  <sheets>
    <sheet name="Лист1" sheetId="1" r:id="rId1"/>
    <sheet name="пр 6" sheetId="2" r:id="rId2"/>
    <sheet name="пр 2" sheetId="3" r:id="rId3"/>
    <sheet name="пр 1" sheetId="4" r:id="rId4"/>
    <sheet name="пр 3" sheetId="5" r:id="rId5"/>
    <sheet name="пр 4" sheetId="6" r:id="rId6"/>
    <sheet name="пр 5" sheetId="7" r:id="rId7"/>
  </sheets>
  <definedNames/>
  <calcPr fullCalcOnLoad="1"/>
</workbook>
</file>

<file path=xl/sharedStrings.xml><?xml version="1.0" encoding="utf-8"?>
<sst xmlns="http://schemas.openxmlformats.org/spreadsheetml/2006/main" count="2603" uniqueCount="771">
  <si>
    <t>Код</t>
  </si>
  <si>
    <t>Наименование доходов</t>
  </si>
  <si>
    <t>бюджетной классификации</t>
  </si>
  <si>
    <t>Российской Федерации</t>
  </si>
  <si>
    <t>000 1 00 00000 00 0000 000</t>
  </si>
  <si>
    <t>ДОХОДЫ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</si>
  <si>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</si>
  <si>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</si>
  <si>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</si>
  <si>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</si>
  <si>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</si>
  <si>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</si>
  <si>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</si>
  <si>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</si>
  <si>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Дотации от других бюджетов бюджетной системы Российский Федерации</t>
  </si>
  <si>
    <t>000 2 02 02000 00 0000 000</t>
  </si>
  <si>
    <t>Субвенции от других бюджетов бюджетной системы Российской Федерации</t>
  </si>
  <si>
    <t>Субвенции бюджетам на осуществление Федеральных полномочий по государственной регистрации актов гражданского состояния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</si>
  <si>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</si>
  <si>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000 8 50 00000 00 0000 000</t>
  </si>
  <si>
    <t>ИТОГО ДОХОДОВ</t>
  </si>
  <si>
    <t>Жилищно-коммунальное хозяйство</t>
  </si>
  <si>
    <t>тыс.руб.</t>
  </si>
  <si>
    <t>Культура</t>
  </si>
  <si>
    <t>Национальная оборона</t>
  </si>
  <si>
    <t>1.</t>
  </si>
  <si>
    <t>2.</t>
  </si>
  <si>
    <t>3.</t>
  </si>
  <si>
    <t>4.</t>
  </si>
  <si>
    <t>10</t>
  </si>
  <si>
    <t>11</t>
  </si>
  <si>
    <t>12</t>
  </si>
  <si>
    <t>13</t>
  </si>
  <si>
    <t>ЮРЮЗАНСКОГО ГОРОДСКОГО ПОСЕЛЕНИЯ</t>
  </si>
  <si>
    <t xml:space="preserve">                 код классификации</t>
  </si>
  <si>
    <t>Раздел</t>
  </si>
  <si>
    <t>Благоустройство</t>
  </si>
  <si>
    <t>Ведом-</t>
  </si>
  <si>
    <t>Органы местного</t>
  </si>
  <si>
    <t>Среднесписочная</t>
  </si>
  <si>
    <t>Денежное</t>
  </si>
  <si>
    <t xml:space="preserve">самоуправления </t>
  </si>
  <si>
    <t>численность, (чел)</t>
  </si>
  <si>
    <t xml:space="preserve">содержание, (тыс.руб.) </t>
  </si>
  <si>
    <t>и бюджетные</t>
  </si>
  <si>
    <t>Всего</t>
  </si>
  <si>
    <t>в т.ч.</t>
  </si>
  <si>
    <t>учреждения</t>
  </si>
  <si>
    <t>муниципальных</t>
  </si>
  <si>
    <t>служащих</t>
  </si>
  <si>
    <t xml:space="preserve"> ИСТОЧНИКИ ФИНАНСИРОВАНИЯ ДЕФИЦИТА    БЮДЖЕТА </t>
  </si>
  <si>
    <t>01</t>
  </si>
  <si>
    <t>02</t>
  </si>
  <si>
    <t>Руководство и управление в сфере установленных функций органов</t>
  </si>
  <si>
    <t>Глава муниципального образования</t>
  </si>
  <si>
    <t>04</t>
  </si>
  <si>
    <t xml:space="preserve">Руководство и управление в сфере установленных функций </t>
  </si>
  <si>
    <t>03</t>
  </si>
  <si>
    <t>Национальная безопасность и правоохранительная деятельность</t>
  </si>
  <si>
    <t>09</t>
  </si>
  <si>
    <t>Обеспечение деятельности подведомственных учреждений</t>
  </si>
  <si>
    <t>05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</si>
  <si>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</si>
  <si>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</si>
  <si>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</si>
  <si>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>Выполнение других обязательств государства</t>
  </si>
  <si>
    <t>08</t>
  </si>
  <si>
    <t>Физическая культура и спорт</t>
  </si>
  <si>
    <t>Субсидии бюджетам субъектов Российской Федерации и муниципальных образований (межбюджетные субсидии)</t>
  </si>
  <si>
    <t>000 1 17 00000 10 0000 000</t>
  </si>
  <si>
    <t>Прочие неналоговые доходы</t>
  </si>
  <si>
    <t>тыс.рублей</t>
  </si>
  <si>
    <t>Общегосударственные вопросы</t>
  </si>
  <si>
    <t>Социальная политика</t>
  </si>
  <si>
    <t xml:space="preserve">          Сведения о численности и  денежном содержании работников</t>
  </si>
  <si>
    <t xml:space="preserve">         бюджетных учреждений и муниципальных служащих </t>
  </si>
  <si>
    <t xml:space="preserve">         органов местного  самоуправления </t>
  </si>
  <si>
    <t>№</t>
  </si>
  <si>
    <t xml:space="preserve"> Органы местного самоуправления</t>
  </si>
  <si>
    <t xml:space="preserve">Отдел по управлению имуществом и </t>
  </si>
  <si>
    <t>земельным отношениям</t>
  </si>
  <si>
    <t xml:space="preserve">Бюджетные организации  </t>
  </si>
  <si>
    <t>система"</t>
  </si>
  <si>
    <t>Итого по бюджетным учреждениям</t>
  </si>
  <si>
    <t xml:space="preserve">Администрация Юрюзанского городского </t>
  </si>
  <si>
    <t>поселения</t>
  </si>
  <si>
    <t xml:space="preserve">Совет депутатов Юрюзанского </t>
  </si>
  <si>
    <t>городского поселения</t>
  </si>
  <si>
    <t>Итого по органам местного самоуправления</t>
  </si>
  <si>
    <t>Премии и иные поощрения</t>
  </si>
  <si>
    <t>Прочие поступления от использования имущества, находящегося в собственности поселений</t>
  </si>
  <si>
    <t>Доходы от продажи  материальных и  нематериальных активов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</si>
  <si>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</si>
  <si>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</si>
  <si>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</si>
  <si>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 xml:space="preserve">тыс.рублей </t>
  </si>
  <si>
    <t>Доходы от реализации  иного имущества, находящегося в собственности  поселений ( за исключением имущества муниципальных автономных учреждений, а также имущества муниципальных унитарных предприятий,в том числе казенных) , в части реализации материальных запасов по указанному имуществу</t>
  </si>
  <si>
    <t xml:space="preserve">Оценка недвижимости, признание прав и регулирование отношений по </t>
  </si>
  <si>
    <t>Дотации сбалансированности местных бюджетов</t>
  </si>
  <si>
    <t>Подраз-</t>
  </si>
  <si>
    <t xml:space="preserve">Целевая </t>
  </si>
  <si>
    <t>Сумма</t>
  </si>
  <si>
    <t>дел</t>
  </si>
  <si>
    <t>статья</t>
  </si>
  <si>
    <t>расходов</t>
  </si>
  <si>
    <t>Другие общегосударственные вопросы</t>
  </si>
  <si>
    <t>Культура, кинематография, средства массовой информации</t>
  </si>
  <si>
    <t>ство</t>
  </si>
  <si>
    <t>вид</t>
  </si>
  <si>
    <t>Центральный аппарат за счет средств местного бюджета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</si>
  <si>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поселений </t>
  </si>
  <si>
    <t>00</t>
  </si>
  <si>
    <t>Реализация государственных функций в области социальной политики</t>
  </si>
  <si>
    <t>Социальное обеспечение населения</t>
  </si>
  <si>
    <t>Юрюзанского городского поселения</t>
  </si>
  <si>
    <t>Код бюджетной</t>
  </si>
  <si>
    <t>классификации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</si>
  <si>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</si>
  <si>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</si>
  <si>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</si>
  <si>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</si>
  <si>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</si>
  <si>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</si>
  <si>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</si>
  <si>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</si>
  <si>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</si>
  <si>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 денежных средств бюджета городского поселения</t>
  </si>
  <si>
    <t>Мобилизация и вневойсковая подготовка</t>
  </si>
  <si>
    <t>Органы юстиции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</si>
  <si>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</si>
  <si>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</si>
  <si>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</si>
  <si>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Массовый спорт</t>
  </si>
  <si>
    <t xml:space="preserve">Культура и кинематография 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</si>
  <si>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</si>
  <si>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</si>
  <si>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</si>
  <si>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</si>
  <si>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 xml:space="preserve"> 01 05 02 01 00 0000 510</t>
  </si>
  <si>
    <t>Увеличение прочих остатков  денежных средств бюджета городского поселения</t>
  </si>
  <si>
    <t xml:space="preserve"> 01 05 02 01 10 0000 510</t>
  </si>
  <si>
    <t xml:space="preserve">СТАТЕЙ, ВИДОВ ИСТОЧНИКОВ ФИНАНСИРОВАНИЯ ДЕФИЦИТОВ БЮДЖЕТОВ </t>
  </si>
  <si>
    <t>КЛАССИФИКАЦИИ ОПЕРАЦИЙ СЕКТОРА ГОСУДАРСТВЕННОГО УПРАВЛЕНЕИЯ,</t>
  </si>
  <si>
    <t>ЮРЮЗАНСКОГО ГОРОДСКОГО ПОСЕЛЕНИЯ ПО КОДАМ ГРУПП, ПОДГРУПП,</t>
  </si>
  <si>
    <t>ОТНОСЯЩИХСЯ К ИСТОЧНИКАМ ФИНАНСИРОВАНИЯ ДЕФИЦИТОВ БЮДЖЕТОВ</t>
  </si>
  <si>
    <t>Наименование показателя</t>
  </si>
  <si>
    <t xml:space="preserve"> 90 00 00 00 00 0000 000</t>
  </si>
  <si>
    <t>Источники внутреннего финансирования дефицитов бюджетов - всего</t>
  </si>
  <si>
    <t xml:space="preserve">  ДОХОДЫ БЮДЖЕТА </t>
  </si>
  <si>
    <t xml:space="preserve">ПО КОДАМ КЛАССИФИКАЦИИ ДОХОДОВ БЮДЖЕТА </t>
  </si>
  <si>
    <t>182 1 01 00000 00 0000 000</t>
  </si>
  <si>
    <t>182 1 06 00000 00 0000 000</t>
  </si>
  <si>
    <t xml:space="preserve">Дотация бюджетам на выравнивание  бюджетной обеспеченности </t>
  </si>
  <si>
    <t>601 2 02 03003 10 0000 151</t>
  </si>
  <si>
    <t>601 2 02 03015 10 0000 151</t>
  </si>
  <si>
    <t>Прочие субсидии бюджетам поселений</t>
  </si>
  <si>
    <t>ЮРЮЗАНСКОГО ГОРОДСКОГО ПОСЕЛЕНИЯ ПО КОДАМ ВИДОВ ДОХОДОВ,</t>
  </si>
  <si>
    <t xml:space="preserve">ПОДВИДОВ ДОХОДОВ,  КЛАССИФИКАЦИИ ОПЕРАЦИЙ СЕКТОРА </t>
  </si>
  <si>
    <t>ГОСУДАРСТВЕННОГО УПРАВЛЕНИЯ, ОТНОСЯЩИХСЯ К ДОХОДАМ БЮДЖЕТА,</t>
  </si>
  <si>
    <t>БЕЗВОЗМЕЗДНЫЕ ПОСТУПЛЕНИЯ ОТ ДРУГИХ БЮДЖЕТОВ БЮДЖЕТНОЙ СИСТЕМЫ РОССИЙСКОЙ ФЕДЕРАЦИИ</t>
  </si>
  <si>
    <t xml:space="preserve">                Приложение № 4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</si>
  <si>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</t>
  </si>
  <si>
    <t xml:space="preserve">                                                                                                                           Юрюзанского городского поселения</t>
  </si>
  <si>
    <t xml:space="preserve">                                                                                       Приложение 1</t>
  </si>
  <si>
    <t>Приложение 3</t>
  </si>
  <si>
    <t xml:space="preserve">                Приложение  4</t>
  </si>
  <si>
    <t xml:space="preserve">                                           Юрюзанского городского поселения</t>
  </si>
  <si>
    <t xml:space="preserve">                                            Приложение 2</t>
  </si>
  <si>
    <t xml:space="preserve">                       Юрюзанского городского поселения</t>
  </si>
  <si>
    <t>Прочие доходы от оказания платных услуг (работ)</t>
  </si>
  <si>
    <t>182 1 01 02000 01 0000 110</t>
  </si>
  <si>
    <t>182 1 06 01000 10 0000 110</t>
  </si>
  <si>
    <t>182 1 06 06000 10 0000 110</t>
  </si>
  <si>
    <t xml:space="preserve">Уплата налога на имущество организаций, земельного,   транспортного </t>
  </si>
  <si>
    <t>и иных налогов</t>
  </si>
  <si>
    <t>Национальная экономика</t>
  </si>
  <si>
    <t>Дорожное хозяйство ( дорожные фонды)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</si>
  <si>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</si>
  <si>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</si>
  <si>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</si>
  <si>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 xml:space="preserve">ВСЕГО </t>
  </si>
  <si>
    <t>МКУ "Спортивно-культурные сооружения "</t>
  </si>
  <si>
    <t xml:space="preserve">МКУК "Централизованная библиотечная </t>
  </si>
  <si>
    <t>МКУ "Комитет городского хозяйства"</t>
  </si>
  <si>
    <t>МКУ "Культура"</t>
  </si>
  <si>
    <t>НАЛОГИ НА  ТОВАРЫ (РАБОТЫ,УСЛУГИ), РЕАЛИЗУЕМЫЕ НА ТЕРРИТОРИИ РОССИЙСКОЙ ФЕДЕРАЦИИ</t>
  </si>
  <si>
    <t>000 2 02 03000 00 0000 000</t>
  </si>
  <si>
    <t>Доходы от сдачи в аренду имущества, составляющего казну поселений (за исключением земельных участков)</t>
  </si>
  <si>
    <t>Акцизы по подакцизным товарам (продукции), производимым на территории Российской 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</si>
  <si>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</si>
  <si>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Функционирование высшего должностного лица субъекта Российской</t>
  </si>
  <si>
    <t>Федерации и муниципального образования</t>
  </si>
  <si>
    <t>местного самоуправления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</si>
  <si>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</si>
  <si>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</si>
  <si>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</si>
  <si>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</si>
  <si>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</si>
  <si>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</si>
  <si>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</si>
  <si>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>Федерации, местных администраций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</si>
  <si>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</si>
  <si>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</si>
  <si>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</si>
  <si>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</si>
  <si>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</si>
  <si>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</si>
  <si>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</si>
  <si>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</si>
  <si>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</si>
  <si>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</si>
  <si>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</si>
  <si>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 xml:space="preserve">государственной власти субъктов Российской Федерации  и органов </t>
  </si>
  <si>
    <t>государственной собственности</t>
  </si>
  <si>
    <t>100 1 03 00000 00 0000 000</t>
  </si>
  <si>
    <t>100 1 03 02000 10 0000 110</t>
  </si>
  <si>
    <t>Периодическая печать и издательства</t>
  </si>
  <si>
    <t>НАЛОГОВЫЕ И НЕНАЛОГОВЫЕ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</si>
  <si>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</si>
  <si>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</si>
  <si>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</si>
  <si>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</si>
  <si>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</si>
  <si>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</si>
  <si>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</si>
  <si>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</si>
  <si>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</si>
  <si>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</si>
  <si>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</si>
  <si>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</si>
  <si>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</si>
  <si>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</si>
  <si>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</si>
  <si>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</si>
  <si>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</si>
  <si>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</si>
  <si>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</si>
  <si>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</si>
  <si>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</si>
  <si>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</si>
  <si>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</si>
  <si>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Исполнено </t>
  </si>
  <si>
    <t>000 1 11 00000 13 0000 000</t>
  </si>
  <si>
    <t>606 1 11 05075 13 0000 120</t>
  </si>
  <si>
    <t>606 1 11 09045 13 0000 120</t>
  </si>
  <si>
    <t>000 1 13 00000 13 0000 000</t>
  </si>
  <si>
    <t>605 1 13 01995 13 0000 130</t>
  </si>
  <si>
    <t>603 1 13 01995 13 0000 130</t>
  </si>
  <si>
    <t>608 1 13 01995 13 0000 130</t>
  </si>
  <si>
    <t>606 1 14 02053 13 0000 410</t>
  </si>
  <si>
    <t>000 1 14 00000 13 0000 000</t>
  </si>
  <si>
    <t>606 1 14 02053 13 0000 440</t>
  </si>
  <si>
    <t>600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</si>
  <si>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</si>
  <si>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</si>
  <si>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</si>
  <si>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</si>
  <si>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Прочие субсидии бюджетам городских поселений</t>
  </si>
  <si>
    <t>Невыясненные поступления, зачисляемые в бюджеты городских поселений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</si>
  <si>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</si>
  <si>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</si>
  <si>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</si>
  <si>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</si>
  <si>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</si>
  <si>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606 1 11 05013 13 0000 120</t>
  </si>
  <si>
    <t>559 1 11 05013 13 0000 120</t>
  </si>
  <si>
    <t>606 1 11 05025 13 0000 120</t>
  </si>
  <si>
    <t>601 2 07 050301 13 0000 180</t>
  </si>
  <si>
    <t>601 1 17 01050 13 0000 180</t>
  </si>
  <si>
    <t>601 2 02 01000 00 0000 000</t>
  </si>
  <si>
    <t>000 1 16 00000 00 0000 000</t>
  </si>
  <si>
    <t>034 1 16 18050 13 0000 140</t>
  </si>
  <si>
    <t>Штрафы, санкции, возмещение ущерба</t>
  </si>
  <si>
    <t>Денежные взыскания (штрафы) за нарушение бюджетного законодательства (в части бюджетов городских поселений)</t>
  </si>
  <si>
    <t>601 1 16 90050 13 0000 140</t>
  </si>
  <si>
    <t>Прочие поступления от денежных взысканий (штрафов) и иных сумм  в возмещение ущерба, зачисляемые в бюджеты городских поселений</t>
  </si>
  <si>
    <t>1.00.00.00.0.00.0.000.000</t>
  </si>
  <si>
    <t>1.01.00.00.0.00.0.000.000</t>
  </si>
  <si>
    <t>1.01.02.00.0.01.0.000.110</t>
  </si>
  <si>
    <t>1.01.02.01.0.01.0.000.110</t>
  </si>
  <si>
    <t>1.01.02.01.0.01.1.000.110</t>
  </si>
  <si>
    <t>1.01.02.01.0.01.2.100.110</t>
  </si>
  <si>
    <t>1.01.02.01.0.01.3.000.110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</si>
  <si>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</si>
  <si>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</si>
  <si>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</si>
  <si>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</si>
  <si>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</si>
  <si>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</si>
  <si>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</si>
  <si>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</si>
  <si>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</si>
  <si>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</si>
  <si>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</si>
  <si>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</si>
  <si>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1.03.00.00.0.00.0.000.000</t>
  </si>
  <si>
    <t>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</si>
  <si>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</si>
  <si>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</si>
  <si>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</si>
  <si>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</si>
  <si>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</si>
  <si>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</si>
  <si>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</si>
  <si>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</si>
  <si>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1.06.00.00.0.00.0.000.000</t>
  </si>
  <si>
    <t>1.06.01.00.0.00.0.000.110</t>
  </si>
  <si>
    <t>1.06.01.03.0.13.0.000.110</t>
  </si>
  <si>
    <t>1.06.01.03.0.13.1.000.110</t>
  </si>
  <si>
    <t>1.06.01.03.0.13.2.100.110</t>
  </si>
  <si>
    <t>1.06.06.00.0.00.0.000.110</t>
  </si>
  <si>
    <t>1.06.06.03.0.00.0.000.110</t>
  </si>
  <si>
    <t>1.06.06.03.3.13.0.000.110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</si>
  <si>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</si>
  <si>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1.06.06.03.3.13.1.000.110</t>
  </si>
  <si>
    <t>1.06.06.03.3.13.2.100.110</t>
  </si>
  <si>
    <t>1.06.06.04.0.00.0.000.110</t>
  </si>
  <si>
    <t>1.06.06.04.3.13.0.000.110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</si>
  <si>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</si>
  <si>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</si>
  <si>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</si>
  <si>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1.11.00.00.0.00.0.000.000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</si>
  <si>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</si>
  <si>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1.11.05.00.0.00.0.000.120</t>
  </si>
  <si>
    <t>1.11.05.01.0.00.0.000.120</t>
  </si>
  <si>
    <t>1.11.05.01.3.13.0.000.120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</si>
  <si>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</si>
  <si>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1.11.05.02.0.00.0.000.120</t>
  </si>
  <si>
    <t>1.11.05.02.5.13.0.000.120</t>
  </si>
  <si>
    <t>1.11.05.07.0.00.0.000.120</t>
  </si>
  <si>
    <t>1.11.05.07.5.13.0.000.120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</si>
  <si>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</si>
  <si>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1.11.09.00.0.00.0.000.120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</si>
  <si>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</si>
  <si>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</si>
  <si>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1.11.09.04.5.13.0.000.120</t>
  </si>
  <si>
    <t>ДОХОДЫ ОТ ОКАЗАНИЯ ПЛАТНЫХ УСЛУГ (РАБОТ) И КОМПЕНСАЦИИ ЗАТРАТ ГОСУДАРСТВА</t>
  </si>
  <si>
    <t>1.13.00.00.0.00.0.000.000</t>
  </si>
  <si>
    <t>Доходы от оказания платных услуг (работ)</t>
  </si>
  <si>
    <t>1.13.01.00.0.00.0.000.130</t>
  </si>
  <si>
    <t>1.13.01.99.0.00.0.000.130</t>
  </si>
  <si>
    <t>1.13.01.99.5.13.0.000.130</t>
  </si>
  <si>
    <t>1.14.00.00.0.00.0.000.000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</si>
  <si>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</si>
  <si>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1.14.02.00.0.00.0.000.000</t>
  </si>
  <si>
    <t>1.14.02.05.0.13.0.000.410</t>
  </si>
  <si>
    <t>1.14.02.05.3.13.0.000.410</t>
  </si>
  <si>
    <t>Доходы от продажи земельных участков, находящихся в государственной и муниципальной собственности</t>
  </si>
  <si>
    <t>1.14.06.00.0.00.0.000.430</t>
  </si>
  <si>
    <t>1.14.06.01.0.00.0.000.430</t>
  </si>
  <si>
    <t>1.14.06.01.3.13.0.000.430</t>
  </si>
  <si>
    <t>ШТРАФЫ, САНКЦИИ, ВОЗМЕЩЕНИЕ УЩЕРБА</t>
  </si>
  <si>
    <t>1.16.00.00.0.00.0.000.000</t>
  </si>
  <si>
    <t>Прочие поступления от денежных взысканий (штрафов) и иных сумм в возмещение ущерба</t>
  </si>
  <si>
    <t>1.16.90.00.0.00.0.000.140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</si>
  <si>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</si>
  <si>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</si>
  <si>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2.00.00.00.0.00.0.000.000</t>
  </si>
  <si>
    <t>2.02.00.00.0.00.0.000.000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</si>
  <si>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</si>
  <si>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</si>
  <si>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2.07.00.00.0.00.0.000.000</t>
  </si>
  <si>
    <t>2.07.05.00.0.13.0.000.180</t>
  </si>
  <si>
    <t>2.07.05.03.0.13.0.000.180</t>
  </si>
  <si>
    <t xml:space="preserve">                                                    Распределение бюджетных ассигнований по целевым статьям (муниципальным</t>
  </si>
  <si>
    <t xml:space="preserve">                                      программам Юрюзанского городского поселения и непрограммным направлениям деятельности),</t>
  </si>
  <si>
    <t xml:space="preserve">                                            группам видов расходов, разделам и подразделам классификации расходов</t>
  </si>
  <si>
    <t>(тыс.руб)</t>
  </si>
  <si>
    <t>Наименование</t>
  </si>
  <si>
    <t>ЦСР</t>
  </si>
  <si>
    <t>ВР</t>
  </si>
  <si>
    <t>РЗ</t>
  </si>
  <si>
    <t>ПР</t>
  </si>
  <si>
    <t>60</t>
  </si>
  <si>
    <t>0</t>
  </si>
  <si>
    <t>00000</t>
  </si>
  <si>
    <t/>
  </si>
  <si>
    <t>1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</si>
  <si>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</si>
  <si>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</si>
  <si>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 из областного бюджета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</si>
  <si>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</si>
  <si>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</si>
  <si>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</si>
  <si>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</si>
  <si>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</si>
  <si>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59300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</si>
  <si>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</si>
  <si>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</si>
  <si>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</si>
  <si>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</si>
  <si>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</si>
  <si>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</si>
  <si>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</si>
  <si>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</si>
  <si>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</si>
  <si>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</si>
  <si>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</si>
  <si>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</si>
  <si>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</si>
  <si>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</si>
  <si>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</si>
  <si>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</si>
  <si>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</si>
  <si>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</si>
  <si>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09200</t>
  </si>
  <si>
    <t>Премии и иные поощрения (Социальное обеспечение и иные выплаты населению)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</si>
  <si>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</si>
  <si>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</si>
  <si>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</si>
  <si>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</si>
  <si>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</si>
  <si>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</si>
  <si>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</si>
  <si>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</si>
  <si>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</si>
  <si>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</si>
  <si>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</t>
  </si>
  <si>
    <t>Расходы общегосударственного характера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</si>
  <si>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</si>
  <si>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</t>
  </si>
  <si>
    <t>реализация государственной политики в области приватизации и управления государственной и муниципальной собственностью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</si>
  <si>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</si>
  <si>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</si>
  <si>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</si>
  <si>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</si>
  <si>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</si>
  <si>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</si>
  <si>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</si>
  <si>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4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</si>
  <si>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</si>
  <si>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</si>
  <si>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</si>
  <si>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</si>
  <si>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</si>
  <si>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</si>
  <si>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61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</si>
  <si>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</si>
  <si>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</si>
  <si>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</si>
  <si>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</si>
  <si>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</si>
  <si>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</si>
  <si>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</si>
  <si>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</si>
  <si>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22000</t>
  </si>
  <si>
    <t>400</t>
  </si>
  <si>
    <t>24000</t>
  </si>
  <si>
    <t>подпрограмма "Пожарная безопасность в Юрюзанском городском поселении на 2016 год.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</si>
  <si>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"Капитальный ремонт недвижимого имущества ЮГП"</t>
  </si>
  <si>
    <t>Подпрограмма "Капитальный ремонт недвижимого имущества ЮГП" (Закупка товаров, работ и услуг для государственных (муниципальных) нужд)</t>
  </si>
  <si>
    <t>Подпрограмма "Мероприятия в области строительства, архитектуры и градостроительства"</t>
  </si>
  <si>
    <t>Мероприятия в области строительства , архитектуры и градостроительства</t>
  </si>
  <si>
    <t>26000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</si>
  <si>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</si>
  <si>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</si>
  <si>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</si>
  <si>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</si>
  <si>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</si>
  <si>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</si>
  <si>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</si>
  <si>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</si>
  <si>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</si>
  <si>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</si>
  <si>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</si>
  <si>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мероприятия по благоустройству (Закупка товаров, работ и услуг для государственных (муниципальных) нужд)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</si>
  <si>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</si>
  <si>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</si>
  <si>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</si>
  <si>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</si>
  <si>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</si>
  <si>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</si>
  <si>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</si>
  <si>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</si>
  <si>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</si>
  <si>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</si>
  <si>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</si>
  <si>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</si>
  <si>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</si>
  <si>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</si>
  <si>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64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</si>
  <si>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</si>
  <si>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</si>
  <si>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</si>
  <si>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и проведение мероприятий в сфере физической культуры и спорта </t>
  </si>
  <si>
    <t>71000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</si>
  <si>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</si>
  <si>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</si>
  <si>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</si>
  <si>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 xml:space="preserve">Администрация Юрюзанского городского поселения </t>
  </si>
  <si>
    <t>00 0 00 00000</t>
  </si>
  <si>
    <t xml:space="preserve">Муниципальная программа "Совершенствование механизма </t>
  </si>
  <si>
    <t>60 0 00 00000</t>
  </si>
  <si>
    <t xml:space="preserve">Подпрограмма "Обеспечение функционирования администрации </t>
  </si>
  <si>
    <t>60 1 00 00000</t>
  </si>
  <si>
    <t>60 1 00 20300</t>
  </si>
  <si>
    <t>60 0 00 0000</t>
  </si>
  <si>
    <t>60 1 04 00000</t>
  </si>
  <si>
    <t>60 1 04 20401</t>
  </si>
  <si>
    <t xml:space="preserve">60 1 04 20401 </t>
  </si>
  <si>
    <t>60 1 89 00000</t>
  </si>
  <si>
    <t>60 1 89 20401</t>
  </si>
  <si>
    <t>Резервные фонды</t>
  </si>
  <si>
    <t xml:space="preserve">60 0 00 00000 </t>
  </si>
  <si>
    <t>Резервные фонды местных администраций</t>
  </si>
  <si>
    <t>60 1 04 00500</t>
  </si>
  <si>
    <t xml:space="preserve">60 1 95 00000 </t>
  </si>
  <si>
    <t>60 1 95 09200</t>
  </si>
  <si>
    <t xml:space="preserve">02 </t>
  </si>
  <si>
    <t xml:space="preserve">03 </t>
  </si>
  <si>
    <t>60  1 02 00000</t>
  </si>
  <si>
    <t>60 1 02 51180</t>
  </si>
  <si>
    <t>60 1 02 00000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</si>
  <si>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</si>
  <si>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60 1 02 59300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</si>
  <si>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</si>
  <si>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</si>
  <si>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62 0 00 00000</t>
  </si>
  <si>
    <t>62 2 00 00000</t>
  </si>
  <si>
    <t>62 2 00 24000</t>
  </si>
  <si>
    <t>Подпрограмма "Мероприятия в области строительства, архитектуры и градостроительства""</t>
  </si>
  <si>
    <t>62 5 00 00000</t>
  </si>
  <si>
    <t>62 5 44 00000</t>
  </si>
  <si>
    <t>62 1 00 22000</t>
  </si>
  <si>
    <t xml:space="preserve">Закупка товаров, работ и услуг для государственных (муниципальных)нужд </t>
  </si>
  <si>
    <t xml:space="preserve">60 1 00 00000 </t>
  </si>
  <si>
    <t>Другие мероприятия в области социальной политики (Предоставление субсидий бюджетным, автономным и другим некоммерческим организациям)</t>
  </si>
  <si>
    <t>60 1 55 44460</t>
  </si>
  <si>
    <t>печатных СМИ в Катав-Ивановском районе Челябинской области (Предоставление субсидий бюджетным, автономным, учреждениям и иным некоммерческим организациям)</t>
  </si>
  <si>
    <t>Совет депутатов Юрюзанского городского поселения</t>
  </si>
  <si>
    <t>Подпрограмма "Обеспечение функционирования Совета депутатов</t>
  </si>
  <si>
    <t>60 2 00 00000</t>
  </si>
  <si>
    <t>60 2 04 00000</t>
  </si>
  <si>
    <t>60 2 04 20104</t>
  </si>
  <si>
    <t>Расходы на обеспечение функций органов государственной власти (Закупка товаров, работ и услуг для государственных (муниципальных)</t>
  </si>
  <si>
    <t>60 2 04 21100</t>
  </si>
  <si>
    <t>60 2 89 00000</t>
  </si>
  <si>
    <t>60 2 89 20104</t>
  </si>
  <si>
    <t>Выполнение публичных нормативных обязательств</t>
  </si>
  <si>
    <t xml:space="preserve">01 </t>
  </si>
  <si>
    <t>60 2 95 00000</t>
  </si>
  <si>
    <t>Премии и иные поощрения в районе</t>
  </si>
  <si>
    <t>60 2 95 09200</t>
  </si>
  <si>
    <t>Муниципальное казенное учреждение   "Спортивно-культурные сооружения" Юрюзанского городского поселения</t>
  </si>
  <si>
    <t>64 0 00 00000</t>
  </si>
  <si>
    <t>64 1 00 00000</t>
  </si>
  <si>
    <t>64 1 07 00000</t>
  </si>
  <si>
    <t>64 1 07 48200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</si>
  <si>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</si>
  <si>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64 1 07 71000</t>
  </si>
  <si>
    <t>Организация и проведение мероприятий в сфере физической культуры и спорта (расходы персоналу  в целях обеспечения выполнения функций государственными (муниципальными) органами, казенными учреждениями</t>
  </si>
  <si>
    <t>64 1 89 00000</t>
  </si>
  <si>
    <t>Обеспечение деятельности подведомтсвенных учреждений</t>
  </si>
  <si>
    <t>64 1 99 00000</t>
  </si>
  <si>
    <t>Муниципальное казенное учреждение культуры " Централизованная библиотечная система" Юрюзанского городского поселения</t>
  </si>
  <si>
    <t>63 0 00 00000</t>
  </si>
  <si>
    <t>63  2 00 00000</t>
  </si>
  <si>
    <t>63 2 07 44200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</si>
  <si>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</si>
  <si>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63 2 89 00000</t>
  </si>
  <si>
    <t>63 2 89 44200</t>
  </si>
  <si>
    <t xml:space="preserve">63 2 89 44200 </t>
  </si>
  <si>
    <t>63 2 99 44200</t>
  </si>
  <si>
    <t>Муниципальное казенное учреждение  "Комитет городского хозяйства" Юрюзанского городского поселения</t>
  </si>
  <si>
    <t>Подпрограмма "Обеспечение функционирования МКУ "КГХ"</t>
  </si>
  <si>
    <t>60 4 00 0000</t>
  </si>
  <si>
    <t>60 4 89 29900</t>
  </si>
  <si>
    <t>60 4 99 00000</t>
  </si>
  <si>
    <t>60 4 99 29900</t>
  </si>
  <si>
    <t>61 0 00 00000</t>
  </si>
  <si>
    <t>Подпрограмма "Развитие автомобильно-дорожной инфраструктуры ЮГП на 2016 год""</t>
  </si>
  <si>
    <t>61 1 00 00000</t>
  </si>
  <si>
    <t>Содержание автомобильных дорог  общего пользования</t>
  </si>
  <si>
    <t>61 1 30 00000</t>
  </si>
  <si>
    <t>61 2 00 00000</t>
  </si>
  <si>
    <t xml:space="preserve">Содержание средств дорожного регулирования </t>
  </si>
  <si>
    <t>61 2 43 00000</t>
  </si>
  <si>
    <t>Подпрограмма  "Модернизация объектов коммунальной инфраструктуры ЮГП на 2016 год"</t>
  </si>
  <si>
    <t xml:space="preserve">00 0 00 00000 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</si>
  <si>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</si>
  <si>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</si>
  <si>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</si>
  <si>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</si>
  <si>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Прочие мероприятия по благоустройству (расходы персоналу  в целях обеспечения выполнения функций государственными (муниципальными) органами, казенными учреждениями)</t>
  </si>
  <si>
    <t>Отдел по управлению имуществом и земельным отношениям Администрации Юрюзанского городского поселения</t>
  </si>
  <si>
    <t>60 3 00 00000</t>
  </si>
  <si>
    <t>60 3 00 20401</t>
  </si>
  <si>
    <t>60 3 04 00000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</si>
  <si>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</si>
  <si>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60 3 04 09000 </t>
  </si>
  <si>
    <t>Реализация государственной политики в области приватизации и управления государственной и муниципальной собственностью (Закупка товаров, работ и услуг для государственных (муниципальных) нужд)</t>
  </si>
  <si>
    <t xml:space="preserve">61 3 04 09000 </t>
  </si>
  <si>
    <t>60 3 04 09002</t>
  </si>
  <si>
    <t>60 3 89 00000</t>
  </si>
  <si>
    <t>60 3 89 20401</t>
  </si>
  <si>
    <t>60 3  04 34003</t>
  </si>
  <si>
    <t>60 3 04 34003</t>
  </si>
  <si>
    <t>Жилищное хозяйство</t>
  </si>
  <si>
    <t>Выполнение других обязательств</t>
  </si>
  <si>
    <t>60 3 04 09203</t>
  </si>
  <si>
    <t>62 3 00 00000</t>
  </si>
  <si>
    <t>62 3 00 22000</t>
  </si>
  <si>
    <t xml:space="preserve">Муниципальное казенное учреждение "КУЛЬТУРА"Юрюзанского городского поселения 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</si>
  <si>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</si>
  <si>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</si>
  <si>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</si>
  <si>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</si>
  <si>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</si>
  <si>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</si>
  <si>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63 1 99 00000</t>
  </si>
  <si>
    <t>63 1 99 44000</t>
  </si>
  <si>
    <t>Субсидии бюджетам городских поселений на софинансирование капитальных вложений в объекты муниципальной собственности</t>
  </si>
  <si>
    <t>606 1 14 06013 13 0000 430</t>
  </si>
  <si>
    <t>601 2 02 20077 13 0000 151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</si>
  <si>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</si>
  <si>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</si>
  <si>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</si>
  <si>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</si>
  <si>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</si>
  <si>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</si>
  <si>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</si>
  <si>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</si>
  <si>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</si>
  <si>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городских поселений (за исключением земельных участков)</t>
  </si>
  <si>
    <t>2.02.10.00.0.00.0.000.151</t>
  </si>
  <si>
    <t>Дотации бюджетам бюджетной системы Российской Федерации</t>
  </si>
  <si>
    <t>2.02.15.00.1.13.0.000.151</t>
  </si>
  <si>
    <t>2.02.15.00.2.13.0.000.151</t>
  </si>
  <si>
    <t>2.02.20.00.0.00.0.000.151</t>
  </si>
  <si>
    <t>2.02.29.99.9.13.0.000.151</t>
  </si>
  <si>
    <t>2.02.30.00.0.00.0.000.151</t>
  </si>
  <si>
    <t>Субвенции бюджетам бюджетной системы Российской Федерации</t>
  </si>
  <si>
    <t>2.02.35.11.8.13.0.000.151</t>
  </si>
  <si>
    <t>2.02.35.93.0.13.0.000.151</t>
  </si>
  <si>
    <t>Подпрограмма "Модернизация систем  коммунальной инфраструктуры ЮГП"</t>
  </si>
  <si>
    <t>62 1 00 00000</t>
  </si>
  <si>
    <t>Субсидии на строительство газопроводов и газовых сетей</t>
  </si>
  <si>
    <t>62 1 00 00040</t>
  </si>
  <si>
    <t xml:space="preserve">Бюджетные инвестиции в объекты капитального строительства муниципальной собственности </t>
  </si>
  <si>
    <t>Подпрограмма "Поддержка коммунального хозяйства"</t>
  </si>
  <si>
    <t>62 6 07 00000</t>
  </si>
  <si>
    <t>Иные субсидии юридическим лицам</t>
  </si>
  <si>
    <t>62 6 00 00000</t>
  </si>
  <si>
    <t>60 1 65 00000</t>
  </si>
  <si>
    <t xml:space="preserve">60 1 65 51400 </t>
  </si>
  <si>
    <t>Подпрограмма "Модернизация спортивных объектов"</t>
  </si>
  <si>
    <t>64 2 99 48200</t>
  </si>
  <si>
    <t>Модернизация спортвных объетов (Закупка товаров, работ и услуг для государственных (муниципальных) нужд)</t>
  </si>
  <si>
    <t xml:space="preserve">64 2 99 48200 </t>
  </si>
  <si>
    <t xml:space="preserve">64 2 99 00000 </t>
  </si>
  <si>
    <t xml:space="preserve">64 2 00 00000 </t>
  </si>
  <si>
    <t>Капитальный ремонт муниципального имущества ЮГП</t>
  </si>
  <si>
    <t>Закупка товаров, работ и услуг для государственных (муниципальных) нужд</t>
  </si>
  <si>
    <t>Подпрграмма "Реконструкция и капитальный ремонт учреждений культуры"</t>
  </si>
  <si>
    <t>63 3 00 00000</t>
  </si>
  <si>
    <t>Реконструкция и капитальный ремонт учреждений культуры</t>
  </si>
  <si>
    <t>63 3 99 00000</t>
  </si>
  <si>
    <t>63 3 99 44000</t>
  </si>
  <si>
    <t>Реконструкция и капитальный ремонт учреждений культуры (Закупка товаров, работ и услуг для государственных (муниципальных) нужд)</t>
  </si>
  <si>
    <t>Подпрограмма "Модернизация спортивных объектов ЮГП"</t>
  </si>
  <si>
    <t>Подпрограмма "Модернизация спортивных объектов ЮГП" (обеспечение деятельности казенных учреждений)</t>
  </si>
  <si>
    <t>Подпрограмма "Модернизация спортивных объектов ЮГП"  (Закупка товаров, работ и услуг для государственных (муниципальных) нужд)</t>
  </si>
  <si>
    <t>244</t>
  </si>
  <si>
    <t>Подпрограмма "Реконструкция и капитальный ремонт учреждений культуры"</t>
  </si>
  <si>
    <t>Капитальный ремонт учреждений</t>
  </si>
  <si>
    <t>Капитальный ремонт учреждений культуры</t>
  </si>
  <si>
    <t>6</t>
  </si>
  <si>
    <t>Подпрограмма "Поддержка коммунального хозяйства" (реализация отраслевых мероприятий)</t>
  </si>
  <si>
    <t>Подпрограмма "Поддержка коммунального хозяйства" (Иные субсидии юридическим лицам)</t>
  </si>
  <si>
    <t xml:space="preserve">62 </t>
  </si>
  <si>
    <t xml:space="preserve">Распределение бюджетных ассигнований по разделам и подразделам </t>
  </si>
  <si>
    <t>(тыс. рублей)</t>
  </si>
  <si>
    <t>Подраздел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</si>
  <si>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</si>
  <si>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</si>
  <si>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</si>
  <si>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</si>
  <si>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Другие вопросы в области национальной экономики</t>
  </si>
  <si>
    <t xml:space="preserve">Культура и  кинематография </t>
  </si>
  <si>
    <t xml:space="preserve">                       Приложение 6</t>
  </si>
  <si>
    <t>Приложение 5</t>
  </si>
  <si>
    <t>606 1 16 90050 13 0000 140</t>
  </si>
  <si>
    <t>1.14.02.05.0.13.0.000.440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</si>
  <si>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</si>
  <si>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1.14.02.05.2.13.0.000.440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</si>
  <si>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</si>
  <si>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2.02.20.07.7.13.0.000.151</t>
  </si>
  <si>
    <t>62 4 00 00000</t>
  </si>
  <si>
    <t>62 4  00 26000</t>
  </si>
  <si>
    <t>62 4 00 26000</t>
  </si>
  <si>
    <t xml:space="preserve">Закупка товаров, работ и услуг для государственных (муниципальных) нужд </t>
  </si>
  <si>
    <t>классификации расходов бюджетов за 2017 год</t>
  </si>
  <si>
    <t xml:space="preserve">  Ведомственная структура расходов  бюджета Юрюзанского городского поселения за   2017 год </t>
  </si>
  <si>
    <t>S1000</t>
  </si>
  <si>
    <t>00040</t>
  </si>
  <si>
    <t>00050</t>
  </si>
  <si>
    <t>Модернизация, реконструкция, строительство и кап.ремонт котельных, систем водоснабжения,теплоснабжения.</t>
  </si>
  <si>
    <t xml:space="preserve">62 1 00 00050  </t>
  </si>
  <si>
    <t xml:space="preserve">05 </t>
  </si>
  <si>
    <t xml:space="preserve">62 1 00 00050 </t>
  </si>
  <si>
    <t>64 1 07 S1000</t>
  </si>
  <si>
    <t>Организация и проведение мероприятий в сфере физической культуры и спорта  (Закупка товаров, работ и услуг для государственных (муниципальных) нужд)</t>
  </si>
  <si>
    <t>учреждениями, органами управления государственными внебюджетными фондами</t>
  </si>
  <si>
    <t xml:space="preserve">         по бюджету Юрюзанского городского поселения за   2017 год</t>
  </si>
  <si>
    <t xml:space="preserve">     ЗА  2017 ГОД</t>
  </si>
  <si>
    <t xml:space="preserve">                         за   2017 год</t>
  </si>
  <si>
    <t>601 2 02 15001 13 0000 151</t>
  </si>
  <si>
    <t>601 2 02 15002 13 0000 151</t>
  </si>
  <si>
    <t>601 2 02 29999 13 0000 151</t>
  </si>
  <si>
    <t xml:space="preserve">     ЗА  2017  ГОД</t>
  </si>
  <si>
    <t>1.06.06.04.3.13.3.000.110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</si>
  <si>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</si>
  <si>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ИТОГО ДОХОДОВ </t>
  </si>
  <si>
    <t>подпрограмма "Обеспечение функционирования администрации Юрюзанского городского поселения"</t>
  </si>
  <si>
    <t>Муниципальная программа "Совершенствование механизма муниципального управления ".</t>
  </si>
  <si>
    <t xml:space="preserve">                                                                                          бюджетов за  2017 год</t>
  </si>
  <si>
    <t>подпрограмма "Обеспечение функционирования МКУ  "Спортивно-культурные сооружения"</t>
  </si>
  <si>
    <t>Муниципальная программа "Развитие физической культуры и массового спорта в Юрюзанском городском поселении "</t>
  </si>
  <si>
    <t>подпрограмма " Повышение доступности и качества библиотечного обслуживания в Юрюзанском городском поселении "</t>
  </si>
  <si>
    <t>Муниципальная программа "Развитие  культуры в Юрюзанском городском поселении"</t>
  </si>
  <si>
    <t>подпрограмма "Пожарная безопасность в Юрюзанском городском поселении " (Закупка товаров, работ и услуг для государственных (муниципальных) нужд)</t>
  </si>
  <si>
    <t xml:space="preserve">подпрограмма "Пожарная безопасность в Юрюзанском городском поселении 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</si>
  <si>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</si>
  <si>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 " (Капитальные вложенияв в объекты государственной (муниципальной) собственности)</t>
  </si>
  <si>
    <t>подпрограмма "Модернизация систем коммунальной инфраструктуры Юрюзанского городского поселения " (Закупка товаров, работ и услуг для государственных (муниципальных) нужд)</t>
  </si>
  <si>
    <t>подпрограмма "Модернизация систем коммунальной инфраструктуры Юрюзанского городского поселения " (Иные субсидии юридическим лицам)</t>
  </si>
  <si>
    <t>подпрограмма "Модернизация систем коммунальной инфраструктуры Юрюзанского городского поселения "</t>
  </si>
  <si>
    <t xml:space="preserve">подпрограмма "Модернизация систем коммунальной инфраструктуры Юрюзанского городского поселения </t>
  </si>
  <si>
    <t xml:space="preserve">Подпрограмма "Обеспечение безопасности дорожного движения в Юрюзанском городском поселении </t>
  </si>
  <si>
    <t>Муниципальная программа "Развитие современной и эффективной автомобильно-дорожной инфраструктуры Юрюзанского городского поселения "</t>
  </si>
  <si>
    <t>Подпрограмма "Развитие автомобильно-дорожной инфраструктуры Юрюзанского поселения "</t>
  </si>
  <si>
    <t>подпрограмма "Обеспечение функционирования МКУ "Комитет городского хозяйства" Юрюзансого городского поселения "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</si>
  <si>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"</t>
  </si>
  <si>
    <t>Подпрограмма "Обеспечение функционирования Совета депутатов Юрюзанского городского поселения ".</t>
  </si>
  <si>
    <t>муниципального управления "</t>
  </si>
  <si>
    <t>ЮГП"</t>
  </si>
  <si>
    <t>муниципального управления"</t>
  </si>
  <si>
    <t>ЮГП "</t>
  </si>
  <si>
    <t xml:space="preserve">Муниципальная программа "Обеспечение  комфортных условий проживания граждан ЮГП " </t>
  </si>
  <si>
    <t>Подпрограмма "Пожарная безопасность в  Юрюзанском городском   поселении  "</t>
  </si>
  <si>
    <t>Подпрограмма "Пожарная безопасность в  Юрюзанском городском   поселении " (расходы персоналу  в целях обеспечения выполнения функций государственными (муниципальными) органами, казенными учреждениями</t>
  </si>
  <si>
    <t>Муниципальная программа " Обеспечение комфортных условий проживания граждан Юрюзанского городского поселения д"</t>
  </si>
  <si>
    <t>Муниципальная программа " Обеспечение комфортных условий проживания граждан Юрюзанского городского поселения "</t>
  </si>
  <si>
    <t>Подпрограмма "Благоустройство ЮГП "</t>
  </si>
  <si>
    <t>Муниципальная программа  "Развитие физической культуры и массового спорта в Юрюзанском городском поселении "</t>
  </si>
  <si>
    <t xml:space="preserve">Подпрограмма "Обеспечение функционирования МКУ "СКС" </t>
  </si>
  <si>
    <t>Муниципальная программа "Развитие культуры в Юрюзанском городском поселении "</t>
  </si>
  <si>
    <t>Подпрограмма "Повышение доступности и качества библиотечного обслуживания в ЮГП "</t>
  </si>
  <si>
    <t>Муниципальная программа "Развитие современной и эффективной автомобильно-дорожной инфраструктуры ЮГП"</t>
  </si>
  <si>
    <t xml:space="preserve">Подпрограмма "Обеспечение безопасности дорожного жвижения в ЮГП </t>
  </si>
  <si>
    <t xml:space="preserve">Подпрограмма  "Модернизация объектов коммунальной инфраструктуры ЮГП </t>
  </si>
  <si>
    <t xml:space="preserve">Муниципальная программа "Обеспечение  комфортных условий проживания граждан ЮГП </t>
  </si>
  <si>
    <t>Подпрограмма " Благоустройство ЮГП "</t>
  </si>
  <si>
    <t xml:space="preserve">Подпрограмма "Обеспечение функционирования Отдела по управлению имуществом и земельным отношениям Администрации ЮГП </t>
  </si>
  <si>
    <t xml:space="preserve">Муниципальная программа "Обеспечение  комфортных условий проживания граждан ЮГП" </t>
  </si>
  <si>
    <t>Подпрограмма "Обеспечение функционирования Отдела по управлению имуществом и земельным отношениям Администрации ЮГП "</t>
  </si>
  <si>
    <t>Подпрограмма "Капитальный ремонт муниципального имущества ЮГП на</t>
  </si>
  <si>
    <t xml:space="preserve">муниципального управления </t>
  </si>
  <si>
    <t xml:space="preserve">Подпрограмма "Капитальный ремонт муниципального имущества ЮГП </t>
  </si>
  <si>
    <t>Подпрограмма "Обеспечение функционирования МКУ "Культура" ЮГП"</t>
  </si>
  <si>
    <t xml:space="preserve">                                                                                                                         к решению Совета депутатов</t>
  </si>
  <si>
    <t xml:space="preserve">                                           к  решению Совета депутатов</t>
  </si>
  <si>
    <t>к решению Совета депутатов</t>
  </si>
  <si>
    <t xml:space="preserve">к Решению Совета депутатов </t>
  </si>
  <si>
    <t xml:space="preserve">                       к Решению Совета депутатов</t>
  </si>
  <si>
    <t xml:space="preserve">                                                                                                                     от   "25"04. 2018 г.   № 168</t>
  </si>
  <si>
    <t xml:space="preserve">                                  от   25.04. 2018 г.   № 168_</t>
  </si>
  <si>
    <t>от 25.04. 2018 года              № 168</t>
  </si>
  <si>
    <t>от   25.04.2018 г.   № 168</t>
  </si>
  <si>
    <t>от  25.04.2018 года              № 168</t>
  </si>
  <si>
    <t xml:space="preserve">                       от  25.04. 2018 г.     №  168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</si>
</sst>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.0_р_._-;\-* #,##0.0_р_._-;_-* &quot;-&quot;?_р_._-;_-@_-"/>
    <numFmt numFmtId="168" formatCode="#,##0.000"/>
    <numFmt numFmtId="169" formatCode="?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0"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8"/>
      <name val="Arial Narrow"/>
      <family val="0"/>
    </font>
    <font>
      <sz val="8"/>
      <name val="Arial Narrow"/>
      <family val="0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13" applyFont="1" applyAlignment="1">
      <alignment vertical="center"/>
      <protection/>
    </xf>
    <xf numFmtId="0" fontId="5" fillId="0" borderId="0" xfId="113" applyFont="1">
      <alignment/>
      <protection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6" fillId="33" borderId="18" xfId="113" applyFont="1" applyFill="1" applyBorder="1" applyAlignment="1">
      <alignment horizontal="justify" vertical="center" wrapText="1"/>
      <protection/>
    </xf>
    <xf numFmtId="0" fontId="5" fillId="0" borderId="15" xfId="68" applyFont="1" applyBorder="1">
      <alignment/>
      <protection/>
    </xf>
    <xf numFmtId="0" fontId="6" fillId="0" borderId="19" xfId="113" applyFont="1" applyBorder="1" applyAlignment="1">
      <alignment horizontal="justify" vertical="center" wrapText="1"/>
      <protection/>
    </xf>
    <xf numFmtId="0" fontId="6" fillId="33" borderId="20" xfId="113" applyFont="1" applyFill="1" applyBorder="1" applyAlignment="1">
      <alignment horizontal="center" vertical="center" wrapText="1"/>
      <protection/>
    </xf>
    <xf numFmtId="0" fontId="6" fillId="0" borderId="21" xfId="113" applyFont="1" applyBorder="1" applyAlignment="1">
      <alignment horizontal="justify" vertical="center" wrapText="1"/>
      <protection/>
    </xf>
    <xf numFmtId="0" fontId="6" fillId="33" borderId="22" xfId="113" applyFont="1" applyFill="1" applyBorder="1" applyAlignment="1">
      <alignment horizontal="center" vertical="center" wrapText="1"/>
      <protection/>
    </xf>
    <xf numFmtId="164" fontId="5" fillId="33" borderId="23" xfId="113" applyNumberFormat="1" applyFont="1" applyFill="1" applyBorder="1" applyAlignment="1">
      <alignment horizontal="right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165" fontId="4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5" fontId="4" fillId="0" borderId="3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6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165" fontId="4" fillId="0" borderId="29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26" xfId="63" applyFont="1" applyBorder="1">
      <alignment/>
      <protection/>
    </xf>
    <xf numFmtId="49" fontId="5" fillId="0" borderId="26" xfId="63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169" fontId="2" fillId="0" borderId="0" xfId="64" applyNumberFormat="1" applyFont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3" fillId="0" borderId="43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49" fontId="62" fillId="0" borderId="11" xfId="64" applyNumberFormat="1" applyFont="1" applyBorder="1" applyAlignment="1">
      <alignment horizontal="justify" vertical="center" wrapText="1"/>
      <protection/>
    </xf>
    <xf numFmtId="49" fontId="62" fillId="0" borderId="11" xfId="64" applyNumberFormat="1" applyFont="1" applyBorder="1" applyAlignment="1">
      <alignment horizontal="center" vertical="center" wrapText="1"/>
      <protection/>
    </xf>
    <xf numFmtId="49" fontId="63" fillId="0" borderId="11" xfId="64" applyNumberFormat="1" applyFont="1" applyBorder="1" applyAlignment="1">
      <alignment horizontal="justify" vertical="center" wrapText="1"/>
      <protection/>
    </xf>
    <xf numFmtId="49" fontId="63" fillId="0" borderId="11" xfId="64" applyNumberFormat="1" applyFont="1" applyBorder="1" applyAlignment="1">
      <alignment horizontal="center" vertical="center" wrapText="1"/>
      <protection/>
    </xf>
    <xf numFmtId="165" fontId="63" fillId="0" borderId="11" xfId="64" applyNumberFormat="1" applyFont="1" applyBorder="1" applyAlignment="1">
      <alignment horizontal="right" vertical="center" wrapText="1"/>
      <protection/>
    </xf>
    <xf numFmtId="169" fontId="63" fillId="0" borderId="11" xfId="64" applyNumberFormat="1" applyFont="1" applyBorder="1" applyAlignment="1">
      <alignment horizontal="justify" vertical="center" wrapText="1"/>
      <protection/>
    </xf>
    <xf numFmtId="165" fontId="62" fillId="0" borderId="11" xfId="64" applyNumberFormat="1" applyFont="1" applyBorder="1" applyAlignment="1">
      <alignment horizontal="right" vertical="center" wrapText="1"/>
      <protection/>
    </xf>
    <xf numFmtId="49" fontId="0" fillId="0" borderId="11" xfId="0" applyNumberFormat="1" applyBorder="1" applyAlignment="1">
      <alignment/>
    </xf>
    <xf numFmtId="165" fontId="7" fillId="0" borderId="11" xfId="0" applyNumberFormat="1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49" fontId="4" fillId="0" borderId="44" xfId="0" applyNumberFormat="1" applyFont="1" applyBorder="1" applyAlignment="1">
      <alignment wrapText="1"/>
    </xf>
    <xf numFmtId="165" fontId="4" fillId="0" borderId="45" xfId="0" applyNumberFormat="1" applyFont="1" applyBorder="1" applyAlignment="1">
      <alignment/>
    </xf>
    <xf numFmtId="49" fontId="4" fillId="0" borderId="17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5" fillId="0" borderId="28" xfId="0" applyFont="1" applyBorder="1" applyAlignment="1">
      <alignment/>
    </xf>
    <xf numFmtId="49" fontId="5" fillId="0" borderId="46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49" fontId="5" fillId="0" borderId="46" xfId="63" applyNumberFormat="1" applyFont="1" applyBorder="1" applyAlignment="1">
      <alignment wrapText="1"/>
      <protection/>
    </xf>
    <xf numFmtId="0" fontId="5" fillId="0" borderId="34" xfId="63" applyFont="1" applyBorder="1">
      <alignment/>
      <protection/>
    </xf>
    <xf numFmtId="49" fontId="5" fillId="0" borderId="34" xfId="63" applyNumberFormat="1" applyFont="1" applyBorder="1" applyAlignment="1">
      <alignment horizontal="center"/>
      <protection/>
    </xf>
    <xf numFmtId="49" fontId="5" fillId="0" borderId="46" xfId="0" applyNumberFormat="1" applyFont="1" applyFill="1" applyBorder="1" applyAlignment="1">
      <alignment wrapText="1"/>
    </xf>
    <xf numFmtId="49" fontId="4" fillId="0" borderId="46" xfId="0" applyNumberFormat="1" applyFont="1" applyBorder="1" applyAlignment="1">
      <alignment wrapText="1"/>
    </xf>
    <xf numFmtId="165" fontId="5" fillId="0" borderId="26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0" fontId="0" fillId="0" borderId="28" xfId="0" applyBorder="1" applyAlignment="1">
      <alignment/>
    </xf>
    <xf numFmtId="165" fontId="0" fillId="0" borderId="27" xfId="0" applyNumberFormat="1" applyBorder="1" applyAlignment="1">
      <alignment/>
    </xf>
    <xf numFmtId="49" fontId="63" fillId="0" borderId="46" xfId="0" applyNumberFormat="1" applyFont="1" applyBorder="1" applyAlignment="1">
      <alignment horizontal="justify" vertical="center" wrapText="1"/>
    </xf>
    <xf numFmtId="49" fontId="4" fillId="0" borderId="47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vertical="top" wrapText="1"/>
    </xf>
    <xf numFmtId="49" fontId="4" fillId="0" borderId="4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49" fontId="5" fillId="0" borderId="17" xfId="0" applyNumberFormat="1" applyFont="1" applyBorder="1" applyAlignment="1">
      <alignment vertical="center" wrapText="1"/>
    </xf>
    <xf numFmtId="0" fontId="0" fillId="0" borderId="34" xfId="0" applyBorder="1" applyAlignment="1">
      <alignment/>
    </xf>
    <xf numFmtId="49" fontId="5" fillId="0" borderId="29" xfId="0" applyNumberFormat="1" applyFont="1" applyBorder="1" applyAlignment="1">
      <alignment horizontal="right"/>
    </xf>
    <xf numFmtId="49" fontId="5" fillId="0" borderId="28" xfId="0" applyNumberFormat="1" applyFont="1" applyFill="1" applyBorder="1" applyAlignment="1">
      <alignment horizontal="center"/>
    </xf>
    <xf numFmtId="0" fontId="11" fillId="0" borderId="47" xfId="113" applyFont="1" applyBorder="1" applyAlignment="1">
      <alignment horizontal="center" vertical="center" wrapText="1"/>
      <protection/>
    </xf>
    <xf numFmtId="0" fontId="11" fillId="0" borderId="46" xfId="113" applyFont="1" applyBorder="1" applyAlignment="1">
      <alignment horizontal="center" vertical="center" wrapText="1"/>
      <protection/>
    </xf>
    <xf numFmtId="0" fontId="11" fillId="0" borderId="48" xfId="113" applyFont="1" applyBorder="1" applyAlignment="1">
      <alignment horizontal="center" vertical="center" wrapText="1"/>
      <protection/>
    </xf>
    <xf numFmtId="0" fontId="12" fillId="33" borderId="20" xfId="113" applyFont="1" applyFill="1" applyBorder="1" applyAlignment="1">
      <alignment horizontal="center" vertical="center" wrapText="1"/>
      <protection/>
    </xf>
    <xf numFmtId="0" fontId="12" fillId="33" borderId="19" xfId="113" applyFont="1" applyFill="1" applyBorder="1" applyAlignment="1">
      <alignment horizontal="justify" vertical="center" wrapText="1"/>
      <protection/>
    </xf>
    <xf numFmtId="164" fontId="11" fillId="33" borderId="23" xfId="113" applyNumberFormat="1" applyFont="1" applyFill="1" applyBorder="1" applyAlignment="1">
      <alignment horizontal="right" vertical="center" wrapText="1"/>
      <protection/>
    </xf>
    <xf numFmtId="0" fontId="12" fillId="0" borderId="20" xfId="113" applyFont="1" applyBorder="1" applyAlignment="1">
      <alignment horizontal="center" vertical="center" wrapText="1"/>
      <protection/>
    </xf>
    <xf numFmtId="0" fontId="12" fillId="0" borderId="19" xfId="113" applyFont="1" applyBorder="1" applyAlignment="1">
      <alignment horizontal="justify" vertical="center" wrapText="1"/>
      <protection/>
    </xf>
    <xf numFmtId="164" fontId="12" fillId="0" borderId="23" xfId="113" applyNumberFormat="1" applyFont="1" applyBorder="1" applyAlignment="1">
      <alignment horizontal="right" vertical="center" wrapText="1"/>
      <protection/>
    </xf>
    <xf numFmtId="0" fontId="13" fillId="0" borderId="20" xfId="113" applyFont="1" applyBorder="1" applyAlignment="1">
      <alignment horizontal="center" vertical="center" wrapText="1"/>
      <protection/>
    </xf>
    <xf numFmtId="0" fontId="13" fillId="0" borderId="19" xfId="113" applyFont="1" applyBorder="1" applyAlignment="1">
      <alignment horizontal="justify" vertical="center" wrapText="1"/>
      <protection/>
    </xf>
    <xf numFmtId="164" fontId="13" fillId="0" borderId="23" xfId="113" applyNumberFormat="1" applyFont="1" applyBorder="1" applyAlignment="1">
      <alignment horizontal="right" vertical="center" wrapText="1"/>
      <protection/>
    </xf>
    <xf numFmtId="0" fontId="12" fillId="0" borderId="19" xfId="113" applyFont="1" applyBorder="1" applyAlignment="1">
      <alignment horizontal="left" vertical="center" wrapText="1"/>
      <protection/>
    </xf>
    <xf numFmtId="164" fontId="12" fillId="0" borderId="23" xfId="113" applyNumberFormat="1" applyFont="1" applyBorder="1" applyAlignment="1">
      <alignment horizontal="right" vertical="center" wrapText="1"/>
      <protection/>
    </xf>
    <xf numFmtId="0" fontId="13" fillId="0" borderId="19" xfId="113" applyFont="1" applyBorder="1" applyAlignment="1">
      <alignment vertical="center" wrapText="1"/>
      <protection/>
    </xf>
    <xf numFmtId="0" fontId="12" fillId="0" borderId="49" xfId="113" applyFont="1" applyBorder="1" applyAlignment="1">
      <alignment horizontal="justify" vertical="center" wrapText="1"/>
      <protection/>
    </xf>
    <xf numFmtId="0" fontId="13" fillId="0" borderId="20" xfId="113" applyFont="1" applyBorder="1" applyAlignment="1">
      <alignment horizontal="center" vertical="center" wrapText="1"/>
      <protection/>
    </xf>
    <xf numFmtId="0" fontId="13" fillId="0" borderId="49" xfId="113" applyFont="1" applyBorder="1" applyAlignment="1">
      <alignment horizontal="justify" vertical="center" wrapText="1"/>
      <protection/>
    </xf>
    <xf numFmtId="0" fontId="13" fillId="0" borderId="49" xfId="113" applyFont="1" applyBorder="1" applyAlignment="1">
      <alignment horizontal="justify" vertical="center" wrapText="1"/>
      <protection/>
    </xf>
    <xf numFmtId="0" fontId="13" fillId="0" borderId="49" xfId="113" applyFont="1" applyBorder="1" applyAlignment="1">
      <alignment horizontal="left" vertical="center" wrapText="1"/>
      <protection/>
    </xf>
    <xf numFmtId="0" fontId="12" fillId="0" borderId="20" xfId="113" applyFont="1" applyBorder="1" applyAlignment="1">
      <alignment horizontal="center" vertical="center" wrapText="1"/>
      <protection/>
    </xf>
    <xf numFmtId="0" fontId="12" fillId="0" borderId="49" xfId="113" applyFont="1" applyBorder="1" applyAlignment="1">
      <alignment horizontal="left" vertical="center" wrapText="1"/>
      <protection/>
    </xf>
    <xf numFmtId="164" fontId="13" fillId="0" borderId="23" xfId="113" applyNumberFormat="1" applyFont="1" applyBorder="1" applyAlignment="1">
      <alignment horizontal="right" vertical="center" wrapText="1"/>
      <protection/>
    </xf>
    <xf numFmtId="166" fontId="11" fillId="33" borderId="23" xfId="121" applyNumberFormat="1" applyFont="1" applyFill="1" applyBorder="1" applyAlignment="1">
      <alignment horizontal="right" vertical="center" wrapText="1"/>
    </xf>
    <xf numFmtId="0" fontId="12" fillId="0" borderId="19" xfId="113" applyFont="1" applyBorder="1" applyAlignment="1">
      <alignment horizontal="justify" vertical="center" wrapText="1"/>
      <protection/>
    </xf>
    <xf numFmtId="166" fontId="11" fillId="0" borderId="23" xfId="121" applyNumberFormat="1" applyFont="1" applyBorder="1" applyAlignment="1">
      <alignment horizontal="right" vertical="center" wrapText="1"/>
    </xf>
    <xf numFmtId="0" fontId="14" fillId="0" borderId="19" xfId="113" applyFont="1" applyBorder="1" applyAlignment="1">
      <alignment vertical="center" wrapText="1"/>
      <protection/>
    </xf>
    <xf numFmtId="164" fontId="14" fillId="0" borderId="23" xfId="121" applyNumberFormat="1" applyFont="1" applyBorder="1" applyAlignment="1">
      <alignment horizontal="right" vertical="center" wrapText="1"/>
    </xf>
    <xf numFmtId="0" fontId="15" fillId="0" borderId="19" xfId="113" applyFont="1" applyBorder="1" applyAlignment="1">
      <alignment vertical="center" wrapText="1"/>
      <protection/>
    </xf>
    <xf numFmtId="164" fontId="15" fillId="0" borderId="23" xfId="113" applyNumberFormat="1" applyFont="1" applyBorder="1" applyAlignment="1">
      <alignment horizontal="right" vertical="center" wrapText="1"/>
      <protection/>
    </xf>
    <xf numFmtId="164" fontId="14" fillId="0" borderId="23" xfId="113" applyNumberFormat="1" applyFont="1" applyBorder="1" applyAlignment="1">
      <alignment horizontal="right" vertical="center" wrapText="1"/>
      <protection/>
    </xf>
    <xf numFmtId="49" fontId="16" fillId="0" borderId="20" xfId="113" applyNumberFormat="1" applyFont="1" applyBorder="1" applyAlignment="1">
      <alignment horizontal="center" vertical="center"/>
      <protection/>
    </xf>
    <xf numFmtId="0" fontId="16" fillId="0" borderId="19" xfId="113" applyNumberFormat="1" applyFont="1" applyBorder="1" applyAlignment="1">
      <alignment horizontal="left" vertical="center" wrapText="1"/>
      <protection/>
    </xf>
    <xf numFmtId="49" fontId="11" fillId="0" borderId="20" xfId="113" applyNumberFormat="1" applyFont="1" applyBorder="1" applyAlignment="1">
      <alignment horizontal="center" vertical="center"/>
      <protection/>
    </xf>
    <xf numFmtId="0" fontId="11" fillId="0" borderId="11" xfId="113" applyNumberFormat="1" applyFont="1" applyBorder="1" applyAlignment="1">
      <alignment horizontal="left" vertical="center" wrapText="1"/>
      <protection/>
    </xf>
    <xf numFmtId="0" fontId="16" fillId="0" borderId="11" xfId="113" applyNumberFormat="1" applyFont="1" applyBorder="1" applyAlignment="1">
      <alignment horizontal="left" vertical="center" wrapText="1"/>
      <protection/>
    </xf>
    <xf numFmtId="0" fontId="15" fillId="0" borderId="19" xfId="113" applyFont="1" applyBorder="1" applyAlignment="1">
      <alignment vertical="center" wrapText="1"/>
      <protection/>
    </xf>
    <xf numFmtId="0" fontId="15" fillId="33" borderId="22" xfId="113" applyFont="1" applyFill="1" applyBorder="1" applyAlignment="1">
      <alignment vertical="center"/>
      <protection/>
    </xf>
    <xf numFmtId="0" fontId="15" fillId="33" borderId="21" xfId="113" applyFont="1" applyFill="1" applyBorder="1" applyAlignment="1">
      <alignment horizontal="center" vertical="center"/>
      <protection/>
    </xf>
    <xf numFmtId="166" fontId="15" fillId="33" borderId="50" xfId="121" applyNumberFormat="1" applyFont="1" applyFill="1" applyBorder="1" applyAlignment="1">
      <alignment horizontal="right" vertical="center" wrapText="1"/>
    </xf>
    <xf numFmtId="0" fontId="14" fillId="0" borderId="19" xfId="113" applyFont="1" applyBorder="1" applyAlignment="1">
      <alignment vertical="center" wrapText="1"/>
      <protection/>
    </xf>
    <xf numFmtId="0" fontId="5" fillId="0" borderId="17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 wrapText="1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/>
    </xf>
    <xf numFmtId="49" fontId="64" fillId="0" borderId="11" xfId="64" applyNumberFormat="1" applyFont="1" applyBorder="1" applyAlignment="1">
      <alignment horizontal="justify" vertical="center" wrapText="1"/>
      <protection/>
    </xf>
    <xf numFmtId="49" fontId="64" fillId="0" borderId="11" xfId="64" applyNumberFormat="1" applyFont="1" applyBorder="1" applyAlignment="1">
      <alignment horizontal="center" vertical="center" wrapText="1"/>
      <protection/>
    </xf>
    <xf numFmtId="165" fontId="64" fillId="0" borderId="11" xfId="64" applyNumberFormat="1" applyFont="1" applyBorder="1" applyAlignment="1">
      <alignment horizontal="right" vertical="center" wrapText="1"/>
      <protection/>
    </xf>
    <xf numFmtId="0" fontId="5" fillId="0" borderId="46" xfId="0" applyFont="1" applyBorder="1" applyAlignment="1">
      <alignment/>
    </xf>
    <xf numFmtId="49" fontId="5" fillId="0" borderId="46" xfId="0" applyNumberFormat="1" applyFont="1" applyBorder="1" applyAlignment="1">
      <alignment vertical="top" wrapText="1"/>
    </xf>
    <xf numFmtId="0" fontId="5" fillId="0" borderId="44" xfId="0" applyFont="1" applyBorder="1" applyAlignment="1">
      <alignment wrapText="1"/>
    </xf>
    <xf numFmtId="0" fontId="65" fillId="0" borderId="0" xfId="0" applyFont="1" applyAlignment="1">
      <alignment horizontal="righ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textRotation="90" wrapText="1"/>
    </xf>
    <xf numFmtId="0" fontId="65" fillId="0" borderId="54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justify" vertical="center" wrapText="1"/>
    </xf>
    <xf numFmtId="0" fontId="0" fillId="0" borderId="56" xfId="0" applyBorder="1" applyAlignment="1">
      <alignment wrapText="1"/>
    </xf>
    <xf numFmtId="4" fontId="66" fillId="0" borderId="5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67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5" fillId="0" borderId="20" xfId="63" applyFont="1" applyBorder="1" applyAlignment="1">
      <alignment wrapText="1"/>
      <protection/>
    </xf>
    <xf numFmtId="49" fontId="5" fillId="0" borderId="11" xfId="63" applyNumberFormat="1" applyFont="1" applyBorder="1" applyAlignment="1">
      <alignment horizontal="center"/>
      <protection/>
    </xf>
    <xf numFmtId="0" fontId="4" fillId="0" borderId="20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49" fontId="5" fillId="0" borderId="58" xfId="0" applyNumberFormat="1" applyFont="1" applyBorder="1" applyAlignment="1">
      <alignment horizontal="center"/>
    </xf>
    <xf numFmtId="0" fontId="67" fillId="0" borderId="21" xfId="0" applyFont="1" applyBorder="1" applyAlignment="1">
      <alignment/>
    </xf>
    <xf numFmtId="49" fontId="17" fillId="0" borderId="59" xfId="0" applyNumberFormat="1" applyFont="1" applyBorder="1" applyAlignment="1" applyProtection="1">
      <alignment horizontal="center" vertical="center" wrapText="1"/>
      <protection/>
    </xf>
    <xf numFmtId="49" fontId="18" fillId="0" borderId="6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left" vertical="center" wrapText="1"/>
      <protection/>
    </xf>
    <xf numFmtId="4" fontId="17" fillId="0" borderId="62" xfId="0" applyNumberFormat="1" applyFont="1" applyBorder="1" applyAlignment="1" applyProtection="1">
      <alignment horizontal="right" vertical="center" wrapText="1"/>
      <protection/>
    </xf>
    <xf numFmtId="169" fontId="17" fillId="0" borderId="61" xfId="0" applyNumberFormat="1" applyFont="1" applyBorder="1" applyAlignment="1" applyProtection="1">
      <alignment horizontal="left" vertical="center" wrapText="1"/>
      <protection/>
    </xf>
    <xf numFmtId="169" fontId="18" fillId="0" borderId="63" xfId="0" applyNumberFormat="1" applyFont="1" applyBorder="1" applyAlignment="1" applyProtection="1">
      <alignment horizontal="left" vertical="center" wrapText="1"/>
      <protection/>
    </xf>
    <xf numFmtId="4" fontId="18" fillId="0" borderId="64" xfId="0" applyNumberFormat="1" applyFont="1" applyBorder="1" applyAlignment="1" applyProtection="1">
      <alignment horizontal="right" vertical="center" wrapText="1"/>
      <protection/>
    </xf>
    <xf numFmtId="49" fontId="18" fillId="0" borderId="63" xfId="0" applyNumberFormat="1" applyFont="1" applyBorder="1" applyAlignment="1" applyProtection="1">
      <alignment horizontal="left" vertical="center" wrapText="1"/>
      <protection/>
    </xf>
    <xf numFmtId="0" fontId="68" fillId="0" borderId="19" xfId="0" applyFont="1" applyBorder="1" applyAlignment="1">
      <alignment/>
    </xf>
    <xf numFmtId="0" fontId="5" fillId="0" borderId="17" xfId="0" applyFont="1" applyBorder="1" applyAlignment="1">
      <alignment vertical="top"/>
    </xf>
    <xf numFmtId="0" fontId="11" fillId="0" borderId="12" xfId="113" applyFont="1" applyBorder="1" applyAlignment="1">
      <alignment horizontal="center" vertical="center" wrapText="1"/>
      <protection/>
    </xf>
    <xf numFmtId="0" fontId="11" fillId="0" borderId="10" xfId="113" applyFont="1" applyBorder="1" applyAlignment="1">
      <alignment horizontal="center" vertical="center" wrapText="1"/>
      <protection/>
    </xf>
    <xf numFmtId="164" fontId="14" fillId="0" borderId="23" xfId="113" applyNumberFormat="1" applyFont="1" applyBorder="1" applyAlignment="1">
      <alignment horizontal="right" vertical="center" wrapText="1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49" fontId="18" fillId="0" borderId="65" xfId="0" applyNumberFormat="1" applyFont="1" applyBorder="1" applyAlignment="1" applyProtection="1">
      <alignment horizontal="center" vertical="center" wrapText="1"/>
      <protection/>
    </xf>
    <xf numFmtId="49" fontId="17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/>
    </xf>
    <xf numFmtId="4" fontId="17" fillId="0" borderId="31" xfId="0" applyNumberFormat="1" applyFont="1" applyBorder="1" applyAlignment="1" applyProtection="1">
      <alignment horizontal="right" vertical="center" wrapText="1"/>
      <protection/>
    </xf>
    <xf numFmtId="49" fontId="17" fillId="0" borderId="66" xfId="0" applyNumberFormat="1" applyFont="1" applyBorder="1" applyAlignment="1" applyProtection="1">
      <alignment horizontal="left" vertical="center" wrapText="1"/>
      <protection/>
    </xf>
    <xf numFmtId="49" fontId="17" fillId="0" borderId="67" xfId="0" applyNumberFormat="1" applyFont="1" applyBorder="1" applyAlignment="1" applyProtection="1">
      <alignment horizontal="center" vertical="center" wrapText="1"/>
      <protection/>
    </xf>
    <xf numFmtId="4" fontId="17" fillId="0" borderId="68" xfId="0" applyNumberFormat="1" applyFont="1" applyBorder="1" applyAlignment="1" applyProtection="1">
      <alignment horizontal="right" vertical="center" wrapText="1"/>
      <protection/>
    </xf>
    <xf numFmtId="49" fontId="18" fillId="0" borderId="69" xfId="0" applyNumberFormat="1" applyFont="1" applyBorder="1" applyAlignment="1" applyProtection="1">
      <alignment horizontal="left" vertical="center" wrapText="1"/>
      <protection/>
    </xf>
    <xf numFmtId="4" fontId="18" fillId="0" borderId="7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113" applyFont="1" applyAlignment="1">
      <alignment horizontal="center"/>
      <protection/>
    </xf>
    <xf numFmtId="0" fontId="4" fillId="0" borderId="12" xfId="113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4" fillId="0" borderId="74" xfId="11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54" xfId="113" applyFont="1" applyBorder="1" applyAlignment="1">
      <alignment horizontal="center" vertical="center" wrapText="1"/>
      <protection/>
    </xf>
    <xf numFmtId="0" fontId="4" fillId="0" borderId="29" xfId="113" applyFont="1" applyBorder="1" applyAlignment="1">
      <alignment horizontal="center" vertical="center" wrapText="1"/>
      <protection/>
    </xf>
    <xf numFmtId="0" fontId="4" fillId="0" borderId="75" xfId="113" applyFont="1" applyBorder="1" applyAlignment="1">
      <alignment horizontal="center" vertical="center" wrapText="1"/>
      <protection/>
    </xf>
    <xf numFmtId="0" fontId="11" fillId="0" borderId="12" xfId="113" applyFont="1" applyBorder="1" applyAlignment="1">
      <alignment horizontal="center" vertical="center" wrapText="1"/>
      <protection/>
    </xf>
    <xf numFmtId="0" fontId="11" fillId="0" borderId="10" xfId="113" applyFont="1" applyBorder="1" applyAlignment="1">
      <alignment horizontal="center" vertical="center" wrapText="1"/>
      <protection/>
    </xf>
    <xf numFmtId="0" fontId="11" fillId="0" borderId="74" xfId="113" applyFont="1" applyBorder="1" applyAlignment="1">
      <alignment horizontal="center" vertical="center" wrapText="1"/>
      <protection/>
    </xf>
    <xf numFmtId="0" fontId="11" fillId="0" borderId="33" xfId="113" applyFont="1" applyBorder="1" applyAlignment="1">
      <alignment horizontal="center" vertical="center" wrapText="1"/>
      <protection/>
    </xf>
    <xf numFmtId="0" fontId="11" fillId="0" borderId="27" xfId="113" applyFont="1" applyBorder="1" applyAlignment="1">
      <alignment horizontal="center" vertical="center" wrapText="1"/>
      <protection/>
    </xf>
    <xf numFmtId="0" fontId="11" fillId="0" borderId="76" xfId="11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15" xfId="113" applyFont="1" applyBorder="1" applyAlignment="1">
      <alignment horizontal="center" vertical="center" wrapText="1"/>
      <protection/>
    </xf>
    <xf numFmtId="165" fontId="11" fillId="0" borderId="12" xfId="113" applyNumberFormat="1" applyFont="1" applyBorder="1" applyAlignment="1">
      <alignment horizontal="center" vertical="center" wrapText="1"/>
      <protection/>
    </xf>
    <xf numFmtId="165" fontId="11" fillId="0" borderId="10" xfId="113" applyNumberFormat="1" applyFont="1" applyBorder="1" applyAlignment="1">
      <alignment horizontal="center" vertical="center" wrapText="1"/>
      <protection/>
    </xf>
    <xf numFmtId="165" fontId="11" fillId="0" borderId="15" xfId="113" applyNumberFormat="1" applyFont="1" applyBorder="1" applyAlignment="1">
      <alignment horizontal="center" vertical="center" wrapText="1"/>
      <protection/>
    </xf>
    <xf numFmtId="49" fontId="62" fillId="0" borderId="11" xfId="64" applyNumberFormat="1" applyFont="1" applyBorder="1" applyAlignment="1">
      <alignment horizontal="center" vertical="center" wrapText="1"/>
      <protection/>
    </xf>
    <xf numFmtId="49" fontId="62" fillId="0" borderId="77" xfId="64" applyNumberFormat="1" applyFont="1" applyBorder="1" applyAlignment="1">
      <alignment horizontal="center" vertical="center" wrapText="1"/>
      <protection/>
    </xf>
    <xf numFmtId="49" fontId="62" fillId="0" borderId="78" xfId="64" applyNumberFormat="1" applyFont="1" applyBorder="1" applyAlignment="1">
      <alignment horizontal="center" vertical="center" wrapText="1"/>
      <protection/>
    </xf>
    <xf numFmtId="49" fontId="62" fillId="0" borderId="79" xfId="64" applyNumberFormat="1" applyFont="1" applyBorder="1" applyAlignment="1">
      <alignment horizontal="center" vertical="center" wrapText="1"/>
      <protection/>
    </xf>
    <xf numFmtId="49" fontId="62" fillId="0" borderId="80" xfId="64" applyNumberFormat="1" applyFont="1" applyBorder="1" applyAlignment="1">
      <alignment horizontal="center" vertical="center" wrapText="1"/>
      <protection/>
    </xf>
    <xf numFmtId="49" fontId="62" fillId="0" borderId="81" xfId="64" applyNumberFormat="1" applyFont="1" applyBorder="1" applyAlignment="1">
      <alignment horizontal="center" vertical="center" wrapText="1"/>
      <protection/>
    </xf>
    <xf numFmtId="49" fontId="62" fillId="0" borderId="82" xfId="64" applyNumberFormat="1" applyFont="1" applyBorder="1" applyAlignment="1">
      <alignment horizontal="center" vertical="center" wrapText="1"/>
      <protection/>
    </xf>
    <xf numFmtId="49" fontId="5" fillId="0" borderId="17" xfId="0" applyNumberFormat="1" applyFont="1" applyBorder="1" applyAlignment="1">
      <alignment horizontal="left" wrapText="1"/>
    </xf>
    <xf numFmtId="49" fontId="63" fillId="0" borderId="17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65" fillId="0" borderId="53" xfId="0" applyFont="1" applyBorder="1" applyAlignment="1">
      <alignment horizontal="right" vertic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1 2" xfId="57"/>
    <cellStyle name="Обычный 11 3" xfId="58"/>
    <cellStyle name="Обычный 12 2" xfId="59"/>
    <cellStyle name="Обычный 12 3" xfId="60"/>
    <cellStyle name="Обычный 14" xfId="61"/>
    <cellStyle name="Обычный 16" xfId="62"/>
    <cellStyle name="Обычный 19" xfId="63"/>
    <cellStyle name="Обычный 2 10" xfId="64"/>
    <cellStyle name="Обычный 2 11" xfId="65"/>
    <cellStyle name="Обычный 2 12" xfId="66"/>
    <cellStyle name="Обычный 2 13" xfId="67"/>
    <cellStyle name="Обычный 2 2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 10" xfId="76"/>
    <cellStyle name="Обычный 3 11" xfId="77"/>
    <cellStyle name="Обычный 3 12" xfId="78"/>
    <cellStyle name="Обычный 3 13" xfId="79"/>
    <cellStyle name="Обычный 3 14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3 9" xfId="88"/>
    <cellStyle name="Обычный 4" xfId="89"/>
    <cellStyle name="Обычный 4 2" xfId="90"/>
    <cellStyle name="Обычный 4 3" xfId="91"/>
    <cellStyle name="Обычный 5" xfId="92"/>
    <cellStyle name="Обычный 5 2" xfId="93"/>
    <cellStyle name="Обычный 6" xfId="94"/>
    <cellStyle name="Обычный 6 2" xfId="95"/>
    <cellStyle name="Обычный 6 3" xfId="96"/>
    <cellStyle name="Обычный 7" xfId="97"/>
    <cellStyle name="Обычный 7 2" xfId="98"/>
    <cellStyle name="Обычный 8" xfId="99"/>
    <cellStyle name="Обычный 9" xfId="100"/>
    <cellStyle name="Обычный 9 10" xfId="101"/>
    <cellStyle name="Обычный 9 11" xfId="102"/>
    <cellStyle name="Обычный 9 12" xfId="103"/>
    <cellStyle name="Обычный 9 13" xfId="104"/>
    <cellStyle name="Обычный 9 2" xfId="105"/>
    <cellStyle name="Обычный 9 3" xfId="106"/>
    <cellStyle name="Обычный 9 4" xfId="107"/>
    <cellStyle name="Обычный 9 5" xfId="108"/>
    <cellStyle name="Обычный 9 6" xfId="109"/>
    <cellStyle name="Обычный 9 7" xfId="110"/>
    <cellStyle name="Обычный 9 8" xfId="111"/>
    <cellStyle name="Обычный 9 9" xfId="112"/>
    <cellStyle name="Обычный_Лист4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10" xfId="123"/>
    <cellStyle name="Финансовый 11" xfId="124"/>
    <cellStyle name="Финансовый 12" xfId="125"/>
    <cellStyle name="Финансовый 13" xfId="126"/>
    <cellStyle name="Финансовый 14" xfId="127"/>
    <cellStyle name="Финансовый 15" xfId="128"/>
    <cellStyle name="Финансовый 16" xfId="129"/>
    <cellStyle name="Финансовый 17" xfId="130"/>
    <cellStyle name="Финансовый 18" xfId="131"/>
    <cellStyle name="Финансовый 2" xfId="132"/>
    <cellStyle name="Финансовый 3" xfId="133"/>
    <cellStyle name="Финансовый 4" xfId="134"/>
    <cellStyle name="Финансовый 5" xfId="135"/>
    <cellStyle name="Финансовый 6" xfId="136"/>
    <cellStyle name="Финансовый 7" xfId="137"/>
    <cellStyle name="Финансовый 8" xfId="138"/>
    <cellStyle name="Финансовый 9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J32" sqref="J32"/>
    </sheetView>
  </sheetViews>
  <sheetFormatPr defaultColWidth="9.00390625" defaultRowHeight="12.75"/>
  <cols>
    <col min="2" max="2" width="44.125" style="0" customWidth="1"/>
    <col min="3" max="3" width="9.125" style="0" customWidth="1"/>
    <col min="4" max="4" width="18.25390625" style="0" customWidth="1"/>
    <col min="5" max="5" width="10.875" style="0" customWidth="1"/>
    <col min="6" max="6" width="18.75390625" style="0" customWidth="1"/>
  </cols>
  <sheetData>
    <row r="1" spans="1:7" ht="18.75">
      <c r="A1" s="237" t="s">
        <v>74</v>
      </c>
      <c r="B1" s="237"/>
      <c r="C1" s="237"/>
      <c r="D1" s="237"/>
      <c r="E1" s="237"/>
      <c r="F1" s="237"/>
      <c r="G1" s="2"/>
    </row>
    <row r="2" spans="1:7" ht="18.75">
      <c r="A2" s="237" t="s">
        <v>75</v>
      </c>
      <c r="B2" s="237"/>
      <c r="C2" s="237"/>
      <c r="D2" s="237"/>
      <c r="E2" s="237"/>
      <c r="F2" s="237"/>
      <c r="G2" s="2"/>
    </row>
    <row r="3" spans="1:7" ht="18.75">
      <c r="A3" s="237" t="s">
        <v>76</v>
      </c>
      <c r="B3" s="237"/>
      <c r="C3" s="237"/>
      <c r="D3" s="237"/>
      <c r="E3" s="237"/>
      <c r="F3" s="237"/>
      <c r="G3" s="2"/>
    </row>
    <row r="4" spans="1:7" ht="18.75">
      <c r="A4" s="237" t="s">
        <v>703</v>
      </c>
      <c r="B4" s="237"/>
      <c r="C4" s="237"/>
      <c r="D4" s="237"/>
      <c r="E4" s="237"/>
      <c r="F4" s="237"/>
      <c r="G4" s="2"/>
    </row>
    <row r="5" spans="2:7" ht="15.75">
      <c r="B5" s="16"/>
      <c r="C5" s="16"/>
      <c r="D5" s="16"/>
      <c r="E5" s="16"/>
      <c r="F5" s="10"/>
      <c r="G5" s="2"/>
    </row>
    <row r="6" spans="2:7" ht="16.5" thickBot="1">
      <c r="B6" s="2"/>
      <c r="C6" s="2"/>
      <c r="D6" s="2"/>
      <c r="E6" s="2"/>
      <c r="F6" s="2"/>
      <c r="G6" s="2"/>
    </row>
    <row r="7" spans="1:7" ht="15.75">
      <c r="A7" s="34"/>
      <c r="B7" s="7" t="s">
        <v>38</v>
      </c>
      <c r="C7" s="242" t="s">
        <v>39</v>
      </c>
      <c r="D7" s="243"/>
      <c r="E7" s="242" t="s">
        <v>40</v>
      </c>
      <c r="F7" s="243"/>
      <c r="G7" s="2"/>
    </row>
    <row r="8" spans="1:7" ht="16.5" thickBot="1">
      <c r="A8" s="35" t="s">
        <v>77</v>
      </c>
      <c r="B8" s="18" t="s">
        <v>41</v>
      </c>
      <c r="C8" s="244" t="s">
        <v>42</v>
      </c>
      <c r="D8" s="245"/>
      <c r="E8" s="244" t="s">
        <v>43</v>
      </c>
      <c r="F8" s="245"/>
      <c r="G8" s="2"/>
    </row>
    <row r="9" spans="1:7" ht="15.75">
      <c r="A9" s="35"/>
      <c r="B9" s="18" t="s">
        <v>44</v>
      </c>
      <c r="C9" s="7" t="s">
        <v>45</v>
      </c>
      <c r="D9" s="7" t="s">
        <v>46</v>
      </c>
      <c r="E9" s="7" t="s">
        <v>45</v>
      </c>
      <c r="F9" s="7" t="s">
        <v>46</v>
      </c>
      <c r="G9" s="2"/>
    </row>
    <row r="10" spans="1:7" ht="15.75">
      <c r="A10" s="35"/>
      <c r="B10" s="18" t="s">
        <v>47</v>
      </c>
      <c r="C10" s="18"/>
      <c r="D10" s="18" t="s">
        <v>48</v>
      </c>
      <c r="E10" s="18"/>
      <c r="F10" s="18" t="s">
        <v>48</v>
      </c>
      <c r="G10" s="2"/>
    </row>
    <row r="11" spans="1:7" ht="16.5" thickBot="1">
      <c r="A11" s="36"/>
      <c r="B11" s="19"/>
      <c r="C11" s="19"/>
      <c r="D11" s="19" t="s">
        <v>49</v>
      </c>
      <c r="E11" s="19"/>
      <c r="F11" s="19" t="s">
        <v>49</v>
      </c>
      <c r="G11" s="2"/>
    </row>
    <row r="12" spans="1:7" ht="15.75">
      <c r="A12" s="21"/>
      <c r="B12" s="238" t="s">
        <v>78</v>
      </c>
      <c r="C12" s="239"/>
      <c r="D12" s="239"/>
      <c r="E12" s="239"/>
      <c r="F12" s="240"/>
      <c r="G12" s="2"/>
    </row>
    <row r="13" spans="1:7" ht="15.75">
      <c r="A13" s="14"/>
      <c r="B13" s="8" t="s">
        <v>84</v>
      </c>
      <c r="C13" s="5"/>
      <c r="D13" s="5"/>
      <c r="E13" s="6"/>
      <c r="F13" s="6"/>
      <c r="G13" s="2"/>
    </row>
    <row r="14" spans="1:7" ht="15.75">
      <c r="A14" s="14"/>
      <c r="B14" s="8" t="s">
        <v>85</v>
      </c>
      <c r="C14" s="5">
        <v>33</v>
      </c>
      <c r="D14" s="5">
        <v>7</v>
      </c>
      <c r="E14" s="6">
        <v>10729.9</v>
      </c>
      <c r="F14" s="6">
        <v>4227.4</v>
      </c>
      <c r="G14" s="2"/>
    </row>
    <row r="15" spans="1:7" ht="15.75">
      <c r="A15" s="14" t="s">
        <v>26</v>
      </c>
      <c r="B15" s="8" t="s">
        <v>86</v>
      </c>
      <c r="C15" s="5"/>
      <c r="D15" s="5"/>
      <c r="E15" s="6"/>
      <c r="F15" s="5"/>
      <c r="G15" s="2"/>
    </row>
    <row r="16" spans="1:7" ht="15.75">
      <c r="A16" s="14"/>
      <c r="B16" s="8" t="s">
        <v>87</v>
      </c>
      <c r="C16" s="5">
        <v>2</v>
      </c>
      <c r="D16" s="5">
        <v>2</v>
      </c>
      <c r="E16" s="6">
        <v>1197.9</v>
      </c>
      <c r="F16" s="6">
        <v>1197.9</v>
      </c>
      <c r="G16" s="2"/>
    </row>
    <row r="17" spans="1:7" ht="15.75">
      <c r="A17" s="14" t="s">
        <v>27</v>
      </c>
      <c r="B17" s="8" t="s">
        <v>79</v>
      </c>
      <c r="C17" s="5"/>
      <c r="D17" s="5"/>
      <c r="E17" s="6"/>
      <c r="F17" s="5"/>
      <c r="G17" s="2"/>
    </row>
    <row r="18" spans="1:7" ht="15.75">
      <c r="A18" s="14"/>
      <c r="B18" s="8" t="s">
        <v>80</v>
      </c>
      <c r="C18" s="5">
        <v>3</v>
      </c>
      <c r="D18" s="5">
        <v>2</v>
      </c>
      <c r="E18" s="6">
        <v>833.6</v>
      </c>
      <c r="F18" s="5">
        <v>301.3</v>
      </c>
      <c r="G18" s="2"/>
    </row>
    <row r="19" spans="1:7" ht="15.75">
      <c r="A19" s="14"/>
      <c r="B19" s="8" t="s">
        <v>88</v>
      </c>
      <c r="C19" s="5">
        <f>SUM(C14:C18)</f>
        <v>38</v>
      </c>
      <c r="D19" s="5">
        <f>SUM(D14:D18)</f>
        <v>11</v>
      </c>
      <c r="E19" s="6">
        <f>SUM(E14:E18)</f>
        <v>12761.4</v>
      </c>
      <c r="F19" s="6">
        <f>SUM(F14:F18)</f>
        <v>5726.599999999999</v>
      </c>
      <c r="G19" s="2"/>
    </row>
    <row r="20" spans="1:7" ht="15.75">
      <c r="A20" s="14"/>
      <c r="B20" s="9"/>
      <c r="C20" s="9"/>
      <c r="D20" s="9"/>
      <c r="E20" s="9"/>
      <c r="F20" s="8"/>
      <c r="G20" s="2"/>
    </row>
    <row r="21" spans="1:7" ht="15.75">
      <c r="A21" s="14"/>
      <c r="B21" s="238" t="s">
        <v>81</v>
      </c>
      <c r="C21" s="238"/>
      <c r="D21" s="238"/>
      <c r="E21" s="238"/>
      <c r="F21" s="241"/>
      <c r="G21" s="2"/>
    </row>
    <row r="22" spans="1:7" ht="15.75">
      <c r="A22" s="14" t="s">
        <v>25</v>
      </c>
      <c r="B22" s="8" t="s">
        <v>181</v>
      </c>
      <c r="C22" s="5">
        <v>18</v>
      </c>
      <c r="D22" s="87"/>
      <c r="E22" s="6">
        <v>2656.8</v>
      </c>
      <c r="F22" s="5"/>
      <c r="G22" s="2"/>
    </row>
    <row r="23" spans="1:7" ht="15.75">
      <c r="A23" s="14" t="s">
        <v>26</v>
      </c>
      <c r="B23" s="8" t="s">
        <v>182</v>
      </c>
      <c r="C23" s="5"/>
      <c r="D23" s="5"/>
      <c r="E23" s="5"/>
      <c r="F23" s="5"/>
      <c r="G23" s="2"/>
    </row>
    <row r="24" spans="1:7" ht="15.75">
      <c r="A24" s="14"/>
      <c r="B24" s="8" t="s">
        <v>82</v>
      </c>
      <c r="C24" s="5">
        <v>6</v>
      </c>
      <c r="D24" s="5"/>
      <c r="E24" s="6">
        <v>1975</v>
      </c>
      <c r="F24" s="5"/>
      <c r="G24" s="2"/>
    </row>
    <row r="25" spans="1:7" ht="15.75">
      <c r="A25" s="14" t="s">
        <v>27</v>
      </c>
      <c r="B25" s="8" t="s">
        <v>183</v>
      </c>
      <c r="C25" s="5">
        <v>28</v>
      </c>
      <c r="D25" s="5"/>
      <c r="E25" s="6">
        <v>4330.6</v>
      </c>
      <c r="F25" s="5"/>
      <c r="G25" s="2"/>
    </row>
    <row r="26" spans="1:7" ht="15.75">
      <c r="A26" s="14" t="s">
        <v>28</v>
      </c>
      <c r="B26" s="8" t="s">
        <v>184</v>
      </c>
      <c r="C26" s="5">
        <v>18</v>
      </c>
      <c r="D26" s="5"/>
      <c r="E26" s="6">
        <v>6172</v>
      </c>
      <c r="F26" s="5"/>
      <c r="G26" s="2"/>
    </row>
    <row r="27" spans="1:7" ht="15.75">
      <c r="A27" s="15"/>
      <c r="B27" s="8" t="s">
        <v>83</v>
      </c>
      <c r="C27" s="22">
        <f>SUM(C21:C26)</f>
        <v>70</v>
      </c>
      <c r="D27" s="22">
        <f>SUM(D21:D26)</f>
        <v>0</v>
      </c>
      <c r="E27" s="6">
        <f>SUM(E22:E26)</f>
        <v>15134.400000000001</v>
      </c>
      <c r="F27" s="22">
        <f>SUM(F21:F26)</f>
        <v>0</v>
      </c>
      <c r="G27" s="2"/>
    </row>
    <row r="29" ht="12.75">
      <c r="E29" s="85"/>
    </row>
  </sheetData>
  <sheetProtection/>
  <mergeCells count="10">
    <mergeCell ref="B12:F12"/>
    <mergeCell ref="B21:F21"/>
    <mergeCell ref="A1:F1"/>
    <mergeCell ref="A2:F2"/>
    <mergeCell ref="A3:F3"/>
    <mergeCell ref="A4:F4"/>
    <mergeCell ref="C7:D7"/>
    <mergeCell ref="E7:F7"/>
    <mergeCell ref="C8:D8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9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57.625" style="0" customWidth="1"/>
    <col min="2" max="2" width="34.75390625" style="0" customWidth="1"/>
    <col min="3" max="3" width="17.125" style="0" customWidth="1"/>
  </cols>
  <sheetData>
    <row r="1" spans="2:3" ht="15.75">
      <c r="B1" s="250" t="s">
        <v>679</v>
      </c>
      <c r="C1" s="250"/>
    </row>
    <row r="2" spans="2:3" ht="15.75">
      <c r="B2" s="10" t="s">
        <v>764</v>
      </c>
      <c r="C2" s="10"/>
    </row>
    <row r="3" spans="2:3" ht="15.75">
      <c r="B3" s="250" t="s">
        <v>168</v>
      </c>
      <c r="C3" s="250"/>
    </row>
    <row r="4" spans="2:3" ht="15.75">
      <c r="B4" s="250" t="s">
        <v>770</v>
      </c>
      <c r="C4" s="250"/>
    </row>
    <row r="5" spans="2:3" ht="15.75">
      <c r="B5" s="2"/>
      <c r="C5" s="2"/>
    </row>
    <row r="6" spans="2:3" ht="15.75">
      <c r="B6" s="11"/>
      <c r="C6" s="2"/>
    </row>
    <row r="7" spans="2:3" ht="15.75">
      <c r="B7" s="11"/>
      <c r="C7" s="2"/>
    </row>
    <row r="8" spans="2:3" ht="15.75">
      <c r="B8" s="11"/>
      <c r="C8" s="2"/>
    </row>
    <row r="9" spans="1:3" ht="15.75">
      <c r="A9" s="246" t="s">
        <v>50</v>
      </c>
      <c r="B9" s="246"/>
      <c r="C9" s="246"/>
    </row>
    <row r="10" spans="1:3" ht="15.75">
      <c r="A10" s="246" t="s">
        <v>143</v>
      </c>
      <c r="B10" s="246"/>
      <c r="C10" s="246"/>
    </row>
    <row r="11" spans="1:3" ht="15.75">
      <c r="A11" s="246" t="s">
        <v>141</v>
      </c>
      <c r="B11" s="246"/>
      <c r="C11" s="246"/>
    </row>
    <row r="12" spans="1:3" ht="15.75">
      <c r="A12" s="246" t="s">
        <v>142</v>
      </c>
      <c r="B12" s="246"/>
      <c r="C12" s="246"/>
    </row>
    <row r="13" spans="1:3" ht="15.75">
      <c r="A13" s="246" t="s">
        <v>144</v>
      </c>
      <c r="B13" s="246"/>
      <c r="C13" s="246"/>
    </row>
    <row r="14" spans="1:3" ht="15.75">
      <c r="A14" s="246" t="s">
        <v>704</v>
      </c>
      <c r="B14" s="246"/>
      <c r="C14" s="246"/>
    </row>
    <row r="15" spans="2:3" ht="16.5" thickBot="1">
      <c r="B15" s="11"/>
      <c r="C15" s="12" t="s">
        <v>22</v>
      </c>
    </row>
    <row r="16" spans="1:3" ht="15.75" customHeight="1">
      <c r="A16" s="251" t="s">
        <v>145</v>
      </c>
      <c r="B16" s="25"/>
      <c r="C16" s="247" t="s">
        <v>101</v>
      </c>
    </row>
    <row r="17" spans="1:3" ht="15.75">
      <c r="A17" s="252"/>
      <c r="B17" s="26" t="s">
        <v>115</v>
      </c>
      <c r="C17" s="248"/>
    </row>
    <row r="18" spans="1:3" ht="15.75">
      <c r="A18" s="252"/>
      <c r="B18" s="26" t="s">
        <v>116</v>
      </c>
      <c r="C18" s="248"/>
    </row>
    <row r="19" spans="1:3" ht="74.25" customHeight="1" thickBot="1">
      <c r="A19" s="253"/>
      <c r="B19" s="28"/>
      <c r="C19" s="249"/>
    </row>
    <row r="20" spans="1:3" ht="31.5">
      <c r="A20" s="27" t="s">
        <v>147</v>
      </c>
      <c r="B20" s="30" t="s">
        <v>146</v>
      </c>
      <c r="C20" s="33">
        <f>C21</f>
        <v>3107.300000000003</v>
      </c>
    </row>
    <row r="21" spans="1:3" ht="31.5">
      <c r="A21" s="27" t="s">
        <v>118</v>
      </c>
      <c r="B21" s="30" t="s">
        <v>117</v>
      </c>
      <c r="C21" s="33">
        <f>C22+C26</f>
        <v>3107.300000000003</v>
      </c>
    </row>
    <row r="22" spans="1:3" ht="15.75">
      <c r="A22" s="29" t="s">
        <v>134</v>
      </c>
      <c r="B22" s="30" t="s">
        <v>135</v>
      </c>
      <c r="C22" s="33">
        <f>C23</f>
        <v>-102872.4</v>
      </c>
    </row>
    <row r="23" spans="1:3" ht="15.75">
      <c r="A23" s="29" t="s">
        <v>136</v>
      </c>
      <c r="B23" s="30" t="s">
        <v>137</v>
      </c>
      <c r="C23" s="33">
        <f>C24</f>
        <v>-102872.4</v>
      </c>
    </row>
    <row r="24" spans="1:3" ht="15.75">
      <c r="A24" s="29" t="s">
        <v>136</v>
      </c>
      <c r="B24" s="30" t="s">
        <v>138</v>
      </c>
      <c r="C24" s="33">
        <f>C25</f>
        <v>-102872.4</v>
      </c>
    </row>
    <row r="25" spans="1:3" ht="32.25" thickBot="1">
      <c r="A25" s="31" t="s">
        <v>139</v>
      </c>
      <c r="B25" s="30" t="s">
        <v>140</v>
      </c>
      <c r="C25" s="33">
        <v>-102872.4</v>
      </c>
    </row>
    <row r="26" spans="1:3" ht="30" customHeight="1">
      <c r="A26" s="29" t="s">
        <v>120</v>
      </c>
      <c r="B26" s="30" t="s">
        <v>119</v>
      </c>
      <c r="C26" s="33">
        <f>C27</f>
        <v>105979.7</v>
      </c>
    </row>
    <row r="27" spans="1:3" ht="15.75">
      <c r="A27" s="29" t="s">
        <v>122</v>
      </c>
      <c r="B27" s="30" t="s">
        <v>121</v>
      </c>
      <c r="C27" s="33">
        <f>C28</f>
        <v>105979.7</v>
      </c>
    </row>
    <row r="28" spans="1:3" ht="37.5" customHeight="1">
      <c r="A28" s="29" t="s">
        <v>124</v>
      </c>
      <c r="B28" s="30" t="s">
        <v>123</v>
      </c>
      <c r="C28" s="33">
        <f>C29</f>
        <v>105979.7</v>
      </c>
    </row>
    <row r="29" spans="1:3" ht="46.5" customHeight="1" thickBot="1">
      <c r="A29" s="31" t="s">
        <v>126</v>
      </c>
      <c r="B29" s="32" t="s">
        <v>125</v>
      </c>
      <c r="C29" s="33">
        <v>105979.7</v>
      </c>
    </row>
  </sheetData>
  <sheetProtection/>
  <mergeCells count="11">
    <mergeCell ref="A11:C11"/>
    <mergeCell ref="A12:C12"/>
    <mergeCell ref="A13:C13"/>
    <mergeCell ref="C16:C19"/>
    <mergeCell ref="B1:C1"/>
    <mergeCell ref="B3:C3"/>
    <mergeCell ref="B4:C4"/>
    <mergeCell ref="A16:A19"/>
    <mergeCell ref="A9:C9"/>
    <mergeCell ref="A10:C10"/>
    <mergeCell ref="A14:C1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9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5.125" style="0" customWidth="1"/>
    <col min="2" max="2" width="53.875" style="0" customWidth="1"/>
    <col min="3" max="3" width="17.125" style="0" customWidth="1"/>
  </cols>
  <sheetData>
    <row r="1" spans="1:2" ht="14.25" customHeight="1">
      <c r="A1" s="2"/>
      <c r="B1" s="24" t="s">
        <v>167</v>
      </c>
    </row>
    <row r="2" spans="1:2" ht="15.75">
      <c r="A2" s="2"/>
      <c r="B2" s="24" t="s">
        <v>761</v>
      </c>
    </row>
    <row r="3" spans="1:2" ht="15.75">
      <c r="A3" s="2"/>
      <c r="B3" s="24" t="s">
        <v>166</v>
      </c>
    </row>
    <row r="4" spans="1:3" ht="15.75">
      <c r="A4" s="2"/>
      <c r="B4" s="260" t="s">
        <v>766</v>
      </c>
      <c r="C4" s="260"/>
    </row>
    <row r="5" spans="1:2" ht="15.75">
      <c r="A5" s="2"/>
      <c r="B5" s="24"/>
    </row>
    <row r="6" spans="1:2" ht="15.75">
      <c r="A6" s="2"/>
      <c r="B6" s="2"/>
    </row>
    <row r="7" spans="1:3" ht="15.75">
      <c r="A7" s="246" t="s">
        <v>148</v>
      </c>
      <c r="B7" s="246"/>
      <c r="C7" s="246"/>
    </row>
    <row r="8" spans="1:3" ht="15.75">
      <c r="A8" s="246" t="s">
        <v>33</v>
      </c>
      <c r="B8" s="246"/>
      <c r="C8" s="246"/>
    </row>
    <row r="9" spans="1:3" ht="15.75">
      <c r="A9" s="246" t="s">
        <v>149</v>
      </c>
      <c r="B9" s="246"/>
      <c r="C9" s="246"/>
    </row>
    <row r="10" spans="1:2" ht="15.75">
      <c r="A10" s="246" t="s">
        <v>705</v>
      </c>
      <c r="B10" s="246"/>
    </row>
    <row r="11" spans="1:2" ht="15.75">
      <c r="A11" s="11"/>
      <c r="B11" s="11"/>
    </row>
    <row r="12" spans="1:3" ht="16.5" thickBot="1">
      <c r="A12" s="11"/>
      <c r="B12" s="11"/>
      <c r="C12" s="2" t="s">
        <v>71</v>
      </c>
    </row>
    <row r="13" spans="1:3" ht="16.5" customHeight="1">
      <c r="A13" s="142" t="s">
        <v>0</v>
      </c>
      <c r="B13" s="257" t="s">
        <v>1</v>
      </c>
      <c r="C13" s="254" t="s">
        <v>101</v>
      </c>
    </row>
    <row r="14" spans="1:3" ht="12.75">
      <c r="A14" s="143" t="s">
        <v>2</v>
      </c>
      <c r="B14" s="258"/>
      <c r="C14" s="255"/>
    </row>
    <row r="15" spans="1:3" ht="12.75">
      <c r="A15" s="143" t="s">
        <v>3</v>
      </c>
      <c r="B15" s="258"/>
      <c r="C15" s="255"/>
    </row>
    <row r="16" spans="1:3" ht="12.75">
      <c r="A16" s="144"/>
      <c r="B16" s="259"/>
      <c r="C16" s="256"/>
    </row>
    <row r="17" spans="1:3" ht="12.75">
      <c r="A17" s="145" t="s">
        <v>4</v>
      </c>
      <c r="B17" s="146" t="s">
        <v>5</v>
      </c>
      <c r="C17" s="147">
        <f>C18+C20+C22+C25+C31+C35+C43+C39</f>
        <v>28400.6</v>
      </c>
    </row>
    <row r="18" spans="1:3" ht="12.75">
      <c r="A18" s="148" t="s">
        <v>150</v>
      </c>
      <c r="B18" s="149" t="s">
        <v>6</v>
      </c>
      <c r="C18" s="150">
        <f>C19</f>
        <v>6095.5</v>
      </c>
    </row>
    <row r="19" spans="1:3" ht="12.75">
      <c r="A19" s="151" t="s">
        <v>170</v>
      </c>
      <c r="B19" s="152" t="s">
        <v>7</v>
      </c>
      <c r="C19" s="153">
        <v>6095.5</v>
      </c>
    </row>
    <row r="20" spans="1:3" ht="38.25">
      <c r="A20" s="148" t="s">
        <v>214</v>
      </c>
      <c r="B20" s="154" t="s">
        <v>185</v>
      </c>
      <c r="C20" s="155">
        <f>C21</f>
        <v>2977.7</v>
      </c>
    </row>
    <row r="21" spans="1:3" ht="25.5">
      <c r="A21" s="151" t="s">
        <v>215</v>
      </c>
      <c r="B21" s="152" t="s">
        <v>188</v>
      </c>
      <c r="C21" s="153">
        <v>2977.7</v>
      </c>
    </row>
    <row r="22" spans="1:3" ht="12.75">
      <c r="A22" s="148" t="s">
        <v>151</v>
      </c>
      <c r="B22" s="149" t="s">
        <v>8</v>
      </c>
      <c r="C22" s="150">
        <f>C23+C24</f>
        <v>10599.9</v>
      </c>
    </row>
    <row r="23" spans="1:3" ht="12.75">
      <c r="A23" s="151" t="s">
        <v>171</v>
      </c>
      <c r="B23" s="152" t="s">
        <v>9</v>
      </c>
      <c r="C23" s="153">
        <v>3391.9</v>
      </c>
    </row>
    <row r="24" spans="1:3" ht="12.75">
      <c r="A24" s="151" t="s">
        <v>172</v>
      </c>
      <c r="B24" s="152" t="s">
        <v>10</v>
      </c>
      <c r="C24" s="153">
        <v>7208</v>
      </c>
    </row>
    <row r="25" spans="1:3" ht="38.25">
      <c r="A25" s="148" t="s">
        <v>242</v>
      </c>
      <c r="B25" s="154" t="s">
        <v>11</v>
      </c>
      <c r="C25" s="150">
        <f>SUM(C26:C30)</f>
        <v>4280.6</v>
      </c>
    </row>
    <row r="26" spans="1:3" ht="59.25" customHeight="1">
      <c r="A26" s="151" t="s">
        <v>265</v>
      </c>
      <c r="B26" s="156" t="s">
        <v>94</v>
      </c>
      <c r="C26" s="153">
        <v>1000.8</v>
      </c>
    </row>
    <row r="27" spans="1:3" ht="59.25" customHeight="1">
      <c r="A27" s="151" t="s">
        <v>264</v>
      </c>
      <c r="B27" s="156" t="s">
        <v>94</v>
      </c>
      <c r="C27" s="153">
        <v>470.6</v>
      </c>
    </row>
    <row r="28" spans="1:3" ht="38.25">
      <c r="A28" s="151" t="s">
        <v>266</v>
      </c>
      <c r="B28" s="156" t="s">
        <v>161</v>
      </c>
      <c r="C28" s="153">
        <v>167.9</v>
      </c>
    </row>
    <row r="29" spans="1:3" ht="25.5">
      <c r="A29" s="151" t="s">
        <v>243</v>
      </c>
      <c r="B29" s="156" t="s">
        <v>187</v>
      </c>
      <c r="C29" s="153">
        <v>2603.5</v>
      </c>
    </row>
    <row r="30" spans="1:3" ht="25.5">
      <c r="A30" s="151" t="s">
        <v>244</v>
      </c>
      <c r="B30" s="152" t="s">
        <v>90</v>
      </c>
      <c r="C30" s="153">
        <v>37.8</v>
      </c>
    </row>
    <row r="31" spans="1:3" ht="38.25">
      <c r="A31" s="148" t="s">
        <v>245</v>
      </c>
      <c r="B31" s="157" t="s">
        <v>93</v>
      </c>
      <c r="C31" s="155">
        <f>SUM(C32:C34)</f>
        <v>2794.3</v>
      </c>
    </row>
    <row r="32" spans="1:3" ht="38.25">
      <c r="A32" s="158" t="s">
        <v>246</v>
      </c>
      <c r="B32" s="159" t="s">
        <v>93</v>
      </c>
      <c r="C32" s="153">
        <v>111</v>
      </c>
    </row>
    <row r="33" spans="1:3" ht="38.25">
      <c r="A33" s="158" t="s">
        <v>247</v>
      </c>
      <c r="B33" s="159" t="s">
        <v>93</v>
      </c>
      <c r="C33" s="153">
        <v>1642.4</v>
      </c>
    </row>
    <row r="34" spans="1:3" ht="38.25">
      <c r="A34" s="158" t="s">
        <v>248</v>
      </c>
      <c r="B34" s="159" t="s">
        <v>93</v>
      </c>
      <c r="C34" s="153">
        <v>1040.9</v>
      </c>
    </row>
    <row r="35" spans="1:3" ht="25.5">
      <c r="A35" s="148" t="s">
        <v>250</v>
      </c>
      <c r="B35" s="157" t="s">
        <v>91</v>
      </c>
      <c r="C35" s="150">
        <f>SUM(C36:C38)</f>
        <v>1642.2</v>
      </c>
    </row>
    <row r="36" spans="1:3" ht="69" customHeight="1">
      <c r="A36" s="158" t="s">
        <v>249</v>
      </c>
      <c r="B36" s="160" t="s">
        <v>92</v>
      </c>
      <c r="C36" s="153">
        <v>534.3</v>
      </c>
    </row>
    <row r="37" spans="1:3" ht="69" customHeight="1">
      <c r="A37" s="158" t="s">
        <v>251</v>
      </c>
      <c r="B37" s="160" t="s">
        <v>96</v>
      </c>
      <c r="C37" s="153"/>
    </row>
    <row r="38" spans="1:3" ht="38.25">
      <c r="A38" s="158" t="s">
        <v>612</v>
      </c>
      <c r="B38" s="161" t="s">
        <v>110</v>
      </c>
      <c r="C38" s="153">
        <v>1107.9</v>
      </c>
    </row>
    <row r="39" spans="1:3" ht="12.75">
      <c r="A39" s="162" t="s">
        <v>270</v>
      </c>
      <c r="B39" s="163" t="s">
        <v>272</v>
      </c>
      <c r="C39" s="155">
        <f>C40+C41+C42</f>
        <v>10.4</v>
      </c>
    </row>
    <row r="40" spans="1:3" ht="25.5">
      <c r="A40" s="158" t="s">
        <v>271</v>
      </c>
      <c r="B40" s="161" t="s">
        <v>273</v>
      </c>
      <c r="C40" s="153"/>
    </row>
    <row r="41" spans="1:3" ht="38.25">
      <c r="A41" s="158" t="s">
        <v>274</v>
      </c>
      <c r="B41" s="161" t="s">
        <v>275</v>
      </c>
      <c r="C41" s="153">
        <v>10</v>
      </c>
    </row>
    <row r="42" spans="1:3" ht="38.25">
      <c r="A42" s="158" t="s">
        <v>681</v>
      </c>
      <c r="B42" s="161" t="s">
        <v>275</v>
      </c>
      <c r="C42" s="153">
        <v>0.4</v>
      </c>
    </row>
    <row r="43" spans="1:3" ht="12.75">
      <c r="A43" s="148" t="s">
        <v>69</v>
      </c>
      <c r="B43" s="157" t="s">
        <v>70</v>
      </c>
      <c r="C43" s="153">
        <f>C44</f>
        <v>0</v>
      </c>
    </row>
    <row r="44" spans="1:3" ht="25.5">
      <c r="A44" s="158" t="s">
        <v>268</v>
      </c>
      <c r="B44" s="160" t="s">
        <v>258</v>
      </c>
      <c r="C44" s="164"/>
    </row>
    <row r="45" spans="1:3" ht="12.75">
      <c r="A45" s="145" t="s">
        <v>12</v>
      </c>
      <c r="B45" s="146" t="s">
        <v>13</v>
      </c>
      <c r="C45" s="165">
        <f>C46+C56</f>
        <v>74471.8</v>
      </c>
    </row>
    <row r="46" spans="1:3" ht="25.5">
      <c r="A46" s="145" t="s">
        <v>262</v>
      </c>
      <c r="B46" s="146" t="s">
        <v>263</v>
      </c>
      <c r="C46" s="165">
        <f>C47+C50+C53</f>
        <v>72431.3</v>
      </c>
    </row>
    <row r="47" spans="1:3" ht="25.5">
      <c r="A47" s="162" t="s">
        <v>269</v>
      </c>
      <c r="B47" s="166" t="s">
        <v>14</v>
      </c>
      <c r="C47" s="167">
        <f>SUM(C48:C49)</f>
        <v>44592.6</v>
      </c>
    </row>
    <row r="48" spans="1:3" ht="25.5">
      <c r="A48" s="151" t="s">
        <v>706</v>
      </c>
      <c r="B48" s="168" t="s">
        <v>152</v>
      </c>
      <c r="C48" s="169">
        <v>9628</v>
      </c>
    </row>
    <row r="49" spans="1:3" ht="12.75">
      <c r="A49" s="151" t="s">
        <v>707</v>
      </c>
      <c r="B49" s="168" t="s">
        <v>98</v>
      </c>
      <c r="C49" s="169">
        <v>34964.6</v>
      </c>
    </row>
    <row r="50" spans="1:3" ht="25.5">
      <c r="A50" s="162" t="s">
        <v>15</v>
      </c>
      <c r="B50" s="170" t="s">
        <v>68</v>
      </c>
      <c r="C50" s="171">
        <f>SUM(C51:C52)</f>
        <v>26933.2</v>
      </c>
    </row>
    <row r="51" spans="1:3" ht="38.25">
      <c r="A51" s="158" t="s">
        <v>613</v>
      </c>
      <c r="B51" s="182" t="s">
        <v>611</v>
      </c>
      <c r="C51" s="226">
        <v>14000.7</v>
      </c>
    </row>
    <row r="52" spans="1:3" ht="12.75">
      <c r="A52" s="151" t="s">
        <v>708</v>
      </c>
      <c r="B52" s="168" t="s">
        <v>155</v>
      </c>
      <c r="C52" s="172">
        <v>12932.5</v>
      </c>
    </row>
    <row r="53" spans="1:3" ht="25.5">
      <c r="A53" s="162" t="s">
        <v>186</v>
      </c>
      <c r="B53" s="170" t="s">
        <v>16</v>
      </c>
      <c r="C53" s="171">
        <f>SUM(C54:C55)</f>
        <v>905.5</v>
      </c>
    </row>
    <row r="54" spans="1:3" ht="38.25">
      <c r="A54" s="151" t="s">
        <v>153</v>
      </c>
      <c r="B54" s="168" t="s">
        <v>17</v>
      </c>
      <c r="C54" s="172">
        <v>338.5</v>
      </c>
    </row>
    <row r="55" spans="1:3" ht="38.25">
      <c r="A55" s="173" t="s">
        <v>154</v>
      </c>
      <c r="B55" s="174" t="s">
        <v>18</v>
      </c>
      <c r="C55" s="172">
        <v>567</v>
      </c>
    </row>
    <row r="56" spans="1:3" ht="12.75">
      <c r="A56" s="175" t="s">
        <v>259</v>
      </c>
      <c r="B56" s="176" t="s">
        <v>260</v>
      </c>
      <c r="C56" s="171">
        <f>C57</f>
        <v>2040.5</v>
      </c>
    </row>
    <row r="57" spans="1:3" ht="25.5">
      <c r="A57" s="173" t="s">
        <v>267</v>
      </c>
      <c r="B57" s="177" t="s">
        <v>261</v>
      </c>
      <c r="C57" s="172">
        <v>2040.5</v>
      </c>
    </row>
    <row r="58" spans="1:3" ht="12.75">
      <c r="A58" s="148"/>
      <c r="B58" s="178"/>
      <c r="C58" s="171"/>
    </row>
    <row r="59" spans="1:3" ht="13.5" thickBot="1">
      <c r="A59" s="179" t="s">
        <v>19</v>
      </c>
      <c r="B59" s="180" t="s">
        <v>20</v>
      </c>
      <c r="C59" s="181">
        <f>C45+C17</f>
        <v>102872.4</v>
      </c>
    </row>
  </sheetData>
  <sheetProtection/>
  <mergeCells count="7">
    <mergeCell ref="C13:C16"/>
    <mergeCell ref="B13:B16"/>
    <mergeCell ref="A10:B10"/>
    <mergeCell ref="B4:C4"/>
    <mergeCell ref="A7:C7"/>
    <mergeCell ref="A8:C8"/>
    <mergeCell ref="A9:C9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67.875" style="0" customWidth="1"/>
    <col min="2" max="2" width="27.875" style="0" customWidth="1"/>
    <col min="3" max="3" width="14.25390625" style="85" customWidth="1"/>
    <col min="4" max="4" width="12.75390625" style="0" bestFit="1" customWidth="1"/>
    <col min="5" max="5" width="55.125" style="0" customWidth="1"/>
    <col min="6" max="7" width="13.25390625" style="0" customWidth="1"/>
  </cols>
  <sheetData>
    <row r="1" spans="1:3" ht="14.25" customHeight="1">
      <c r="A1" s="260" t="s">
        <v>163</v>
      </c>
      <c r="B1" s="260"/>
      <c r="C1" s="260"/>
    </row>
    <row r="2" spans="1:3" ht="15.75">
      <c r="A2" s="260" t="s">
        <v>760</v>
      </c>
      <c r="B2" s="260"/>
      <c r="C2" s="260"/>
    </row>
    <row r="3" spans="1:3" ht="15.75">
      <c r="A3" s="260" t="s">
        <v>162</v>
      </c>
      <c r="B3" s="260"/>
      <c r="C3" s="260"/>
    </row>
    <row r="4" spans="1:3" ht="15.75">
      <c r="A4" s="260" t="s">
        <v>765</v>
      </c>
      <c r="B4" s="260"/>
      <c r="C4" s="260"/>
    </row>
    <row r="5" spans="1:2" ht="15.75">
      <c r="A5" s="24"/>
      <c r="B5" s="24"/>
    </row>
    <row r="6" spans="1:2" ht="15.75">
      <c r="A6" s="2"/>
      <c r="B6" s="2"/>
    </row>
    <row r="7" spans="1:3" ht="15.75">
      <c r="A7" s="246" t="s">
        <v>148</v>
      </c>
      <c r="B7" s="246"/>
      <c r="C7" s="246"/>
    </row>
    <row r="8" spans="1:3" ht="15.75">
      <c r="A8" s="246" t="s">
        <v>156</v>
      </c>
      <c r="B8" s="246"/>
      <c r="C8" s="246"/>
    </row>
    <row r="9" spans="1:3" ht="15.75">
      <c r="A9" s="246" t="s">
        <v>157</v>
      </c>
      <c r="B9" s="246"/>
      <c r="C9" s="246"/>
    </row>
    <row r="10" spans="1:3" ht="15.75">
      <c r="A10" s="246" t="s">
        <v>158</v>
      </c>
      <c r="B10" s="246"/>
      <c r="C10" s="246"/>
    </row>
    <row r="11" spans="1:2" ht="15.75">
      <c r="A11" s="246" t="s">
        <v>709</v>
      </c>
      <c r="B11" s="246"/>
    </row>
    <row r="12" spans="1:2" ht="15.75">
      <c r="A12" s="11"/>
      <c r="B12" s="11"/>
    </row>
    <row r="13" spans="1:3" ht="16.5" thickBot="1">
      <c r="A13" s="11"/>
      <c r="B13" s="11"/>
      <c r="C13" s="86" t="s">
        <v>71</v>
      </c>
    </row>
    <row r="14" spans="1:3" ht="16.5" customHeight="1">
      <c r="A14" s="254" t="s">
        <v>1</v>
      </c>
      <c r="B14" s="224" t="s">
        <v>0</v>
      </c>
      <c r="C14" s="262" t="s">
        <v>241</v>
      </c>
    </row>
    <row r="15" spans="1:3" ht="12.75">
      <c r="A15" s="255"/>
      <c r="B15" s="225" t="s">
        <v>2</v>
      </c>
      <c r="C15" s="263"/>
    </row>
    <row r="16" spans="1:3" ht="12.75">
      <c r="A16" s="255"/>
      <c r="B16" s="225" t="s">
        <v>3</v>
      </c>
      <c r="C16" s="263"/>
    </row>
    <row r="17" spans="1:3" ht="13.5" thickBot="1">
      <c r="A17" s="261"/>
      <c r="B17" s="227"/>
      <c r="C17" s="264"/>
    </row>
    <row r="18" spans="1:3" s="13" customFormat="1" ht="12.75">
      <c r="A18" s="232" t="s">
        <v>217</v>
      </c>
      <c r="B18" s="233" t="s">
        <v>276</v>
      </c>
      <c r="C18" s="234">
        <v>28400576.51</v>
      </c>
    </row>
    <row r="19" spans="1:3" ht="12.75">
      <c r="A19" s="216" t="s">
        <v>6</v>
      </c>
      <c r="B19" s="214" t="s">
        <v>277</v>
      </c>
      <c r="C19" s="217">
        <v>6095468.42</v>
      </c>
    </row>
    <row r="20" spans="1:3" s="13" customFormat="1" ht="17.25" customHeight="1">
      <c r="A20" s="216" t="s">
        <v>218</v>
      </c>
      <c r="B20" s="214" t="s">
        <v>278</v>
      </c>
      <c r="C20" s="217">
        <v>6095468.42</v>
      </c>
    </row>
    <row r="21" spans="1:3" ht="42" customHeight="1">
      <c r="A21" s="216" t="s">
        <v>614</v>
      </c>
      <c r="B21" s="214" t="s">
        <v>279</v>
      </c>
      <c r="C21" s="217">
        <v>6029191.04</v>
      </c>
    </row>
    <row r="22" spans="1:3" ht="54" customHeight="1">
      <c r="A22" s="218" t="s">
        <v>615</v>
      </c>
      <c r="B22" s="214" t="s">
        <v>280</v>
      </c>
      <c r="C22" s="217">
        <v>6012665.66</v>
      </c>
    </row>
    <row r="23" spans="1:3" ht="39.75" customHeight="1">
      <c r="A23" s="219" t="s">
        <v>615</v>
      </c>
      <c r="B23" s="215" t="s">
        <v>280</v>
      </c>
      <c r="C23" s="220">
        <v>6012665.66</v>
      </c>
    </row>
    <row r="24" spans="1:3" ht="54" customHeight="1">
      <c r="A24" s="218" t="s">
        <v>616</v>
      </c>
      <c r="B24" s="214" t="s">
        <v>281</v>
      </c>
      <c r="C24" s="217">
        <v>6083.83</v>
      </c>
    </row>
    <row r="25" spans="1:3" ht="42" customHeight="1">
      <c r="A25" s="219" t="s">
        <v>616</v>
      </c>
      <c r="B25" s="215" t="s">
        <v>281</v>
      </c>
      <c r="C25" s="220">
        <v>6083.83</v>
      </c>
    </row>
    <row r="26" spans="1:3" ht="54.75" customHeight="1">
      <c r="A26" s="218" t="s">
        <v>617</v>
      </c>
      <c r="B26" s="214" t="s">
        <v>282</v>
      </c>
      <c r="C26" s="217">
        <v>10441.55</v>
      </c>
    </row>
    <row r="27" spans="1:3" ht="51.75" customHeight="1">
      <c r="A27" s="219" t="s">
        <v>617</v>
      </c>
      <c r="B27" s="215" t="s">
        <v>282</v>
      </c>
      <c r="C27" s="220">
        <v>10441.55</v>
      </c>
    </row>
    <row r="28" spans="1:3" ht="40.5" customHeight="1">
      <c r="A28" s="218" t="s">
        <v>618</v>
      </c>
      <c r="B28" s="214" t="s">
        <v>283</v>
      </c>
      <c r="C28" s="217">
        <v>45577.6</v>
      </c>
    </row>
    <row r="29" spans="1:3" ht="40.5" customHeight="1">
      <c r="A29" s="218" t="s">
        <v>284</v>
      </c>
      <c r="B29" s="214" t="s">
        <v>285</v>
      </c>
      <c r="C29" s="217">
        <v>45077.6</v>
      </c>
    </row>
    <row r="30" spans="1:3" ht="49.5" customHeight="1">
      <c r="A30" s="219" t="s">
        <v>284</v>
      </c>
      <c r="B30" s="215" t="s">
        <v>285</v>
      </c>
      <c r="C30" s="220">
        <v>45077.6</v>
      </c>
    </row>
    <row r="31" spans="1:3" ht="49.5" customHeight="1">
      <c r="A31" s="218" t="s">
        <v>286</v>
      </c>
      <c r="B31" s="214" t="s">
        <v>287</v>
      </c>
      <c r="C31" s="217">
        <v>500</v>
      </c>
    </row>
    <row r="32" spans="1:3" ht="39" customHeight="1">
      <c r="A32" s="219" t="s">
        <v>286</v>
      </c>
      <c r="B32" s="215" t="s">
        <v>287</v>
      </c>
      <c r="C32" s="220">
        <v>500</v>
      </c>
    </row>
    <row r="33" spans="1:3" ht="32.25" customHeight="1">
      <c r="A33" s="216" t="s">
        <v>288</v>
      </c>
      <c r="B33" s="214" t="s">
        <v>289</v>
      </c>
      <c r="C33" s="217">
        <v>20699.78</v>
      </c>
    </row>
    <row r="34" spans="1:3" ht="41.25" customHeight="1">
      <c r="A34" s="216" t="s">
        <v>290</v>
      </c>
      <c r="B34" s="214" t="s">
        <v>291</v>
      </c>
      <c r="C34" s="217">
        <v>19417.36</v>
      </c>
    </row>
    <row r="35" spans="1:3" ht="38.25" customHeight="1">
      <c r="A35" s="221" t="s">
        <v>290</v>
      </c>
      <c r="B35" s="215" t="s">
        <v>291</v>
      </c>
      <c r="C35" s="220">
        <v>19417.36</v>
      </c>
    </row>
    <row r="36" spans="1:3" ht="36.75" customHeight="1">
      <c r="A36" s="216" t="s">
        <v>219</v>
      </c>
      <c r="B36" s="214" t="s">
        <v>292</v>
      </c>
      <c r="C36" s="217">
        <v>236.88</v>
      </c>
    </row>
    <row r="37" spans="1:3" ht="27.75" customHeight="1">
      <c r="A37" s="221" t="s">
        <v>219</v>
      </c>
      <c r="B37" s="215" t="s">
        <v>292</v>
      </c>
      <c r="C37" s="220">
        <v>236.88</v>
      </c>
    </row>
    <row r="38" spans="1:3" ht="40.5" customHeight="1">
      <c r="A38" s="216" t="s">
        <v>293</v>
      </c>
      <c r="B38" s="214" t="s">
        <v>294</v>
      </c>
      <c r="C38" s="217">
        <v>1045.54</v>
      </c>
    </row>
    <row r="39" spans="1:3" ht="40.5" customHeight="1">
      <c r="A39" s="221" t="s">
        <v>293</v>
      </c>
      <c r="B39" s="215" t="s">
        <v>294</v>
      </c>
      <c r="C39" s="220">
        <v>1045.54</v>
      </c>
    </row>
    <row r="40" spans="1:3" ht="27" customHeight="1">
      <c r="A40" s="216" t="s">
        <v>220</v>
      </c>
      <c r="B40" s="214" t="s">
        <v>295</v>
      </c>
      <c r="C40" s="217">
        <v>2977750.14</v>
      </c>
    </row>
    <row r="41" spans="1:3" ht="28.5" customHeight="1">
      <c r="A41" s="216" t="s">
        <v>221</v>
      </c>
      <c r="B41" s="214" t="s">
        <v>296</v>
      </c>
      <c r="C41" s="217">
        <v>2977750.14</v>
      </c>
    </row>
    <row r="42" spans="1:3" ht="38.25">
      <c r="A42" s="216" t="s">
        <v>297</v>
      </c>
      <c r="B42" s="214" t="s">
        <v>298</v>
      </c>
      <c r="C42" s="217">
        <v>1223555.66</v>
      </c>
    </row>
    <row r="43" spans="1:3" ht="38.25">
      <c r="A43" s="221" t="s">
        <v>297</v>
      </c>
      <c r="B43" s="215" t="s">
        <v>298</v>
      </c>
      <c r="C43" s="220">
        <v>1223555.66</v>
      </c>
    </row>
    <row r="44" spans="1:3" ht="51.75" customHeight="1">
      <c r="A44" s="218" t="s">
        <v>299</v>
      </c>
      <c r="B44" s="214" t="s">
        <v>300</v>
      </c>
      <c r="C44" s="217">
        <v>12421.13</v>
      </c>
    </row>
    <row r="45" spans="1:3" ht="51.75" customHeight="1">
      <c r="A45" s="219" t="s">
        <v>299</v>
      </c>
      <c r="B45" s="215" t="s">
        <v>300</v>
      </c>
      <c r="C45" s="220">
        <v>12421.13</v>
      </c>
    </row>
    <row r="46" spans="1:3" ht="51.75" customHeight="1">
      <c r="A46" s="216" t="s">
        <v>301</v>
      </c>
      <c r="B46" s="214" t="s">
        <v>302</v>
      </c>
      <c r="C46" s="217">
        <v>1978747.08</v>
      </c>
    </row>
    <row r="47" spans="1:3" ht="37.5" customHeight="1">
      <c r="A47" s="221" t="s">
        <v>301</v>
      </c>
      <c r="B47" s="215" t="s">
        <v>302</v>
      </c>
      <c r="C47" s="220">
        <v>1978747.08</v>
      </c>
    </row>
    <row r="48" spans="1:3" ht="37.5" customHeight="1">
      <c r="A48" s="216" t="s">
        <v>303</v>
      </c>
      <c r="B48" s="214" t="s">
        <v>304</v>
      </c>
      <c r="C48" s="217">
        <v>-236973.73</v>
      </c>
    </row>
    <row r="49" spans="1:3" ht="37.5" customHeight="1">
      <c r="A49" s="221" t="s">
        <v>303</v>
      </c>
      <c r="B49" s="215" t="s">
        <v>304</v>
      </c>
      <c r="C49" s="220">
        <v>-236973.73</v>
      </c>
    </row>
    <row r="50" spans="1:3" ht="15" customHeight="1">
      <c r="A50" s="216" t="s">
        <v>8</v>
      </c>
      <c r="B50" s="214" t="s">
        <v>305</v>
      </c>
      <c r="C50" s="217">
        <v>10599852.22</v>
      </c>
    </row>
    <row r="51" spans="1:3" ht="19.5" customHeight="1">
      <c r="A51" s="216" t="s">
        <v>9</v>
      </c>
      <c r="B51" s="214" t="s">
        <v>306</v>
      </c>
      <c r="C51" s="217">
        <v>3391865.78</v>
      </c>
    </row>
    <row r="52" spans="1:3" ht="20.25" customHeight="1">
      <c r="A52" s="216" t="s">
        <v>222</v>
      </c>
      <c r="B52" s="214" t="s">
        <v>307</v>
      </c>
      <c r="C52" s="217">
        <v>3391865.78</v>
      </c>
    </row>
    <row r="53" spans="1:3" ht="21.75" customHeight="1">
      <c r="A53" s="216" t="s">
        <v>223</v>
      </c>
      <c r="B53" s="214" t="s">
        <v>308</v>
      </c>
      <c r="C53" s="217">
        <v>3324252.46</v>
      </c>
    </row>
    <row r="54" spans="1:3" ht="30.75" customHeight="1">
      <c r="A54" s="221" t="s">
        <v>223</v>
      </c>
      <c r="B54" s="215" t="s">
        <v>308</v>
      </c>
      <c r="C54" s="220">
        <v>3324252.46</v>
      </c>
    </row>
    <row r="55" spans="1:3" ht="48" customHeight="1">
      <c r="A55" s="216" t="s">
        <v>224</v>
      </c>
      <c r="B55" s="214" t="s">
        <v>309</v>
      </c>
      <c r="C55" s="217">
        <v>67613.32</v>
      </c>
    </row>
    <row r="56" spans="1:3" ht="24.75" customHeight="1">
      <c r="A56" s="221" t="s">
        <v>224</v>
      </c>
      <c r="B56" s="215" t="s">
        <v>309</v>
      </c>
      <c r="C56" s="220">
        <v>67613.32</v>
      </c>
    </row>
    <row r="57" spans="1:3" ht="15" customHeight="1">
      <c r="A57" s="216" t="s">
        <v>10</v>
      </c>
      <c r="B57" s="214" t="s">
        <v>310</v>
      </c>
      <c r="C57" s="217">
        <v>7207986.44</v>
      </c>
    </row>
    <row r="58" spans="1:3" ht="18.75" customHeight="1">
      <c r="A58" s="216" t="s">
        <v>225</v>
      </c>
      <c r="B58" s="214" t="s">
        <v>311</v>
      </c>
      <c r="C58" s="217">
        <v>3621813.45</v>
      </c>
    </row>
    <row r="59" spans="1:3" ht="25.5">
      <c r="A59" s="216" t="s">
        <v>619</v>
      </c>
      <c r="B59" s="214" t="s">
        <v>312</v>
      </c>
      <c r="C59" s="217">
        <v>3621813.45</v>
      </c>
    </row>
    <row r="60" spans="1:3" ht="38.25">
      <c r="A60" s="216" t="s">
        <v>313</v>
      </c>
      <c r="B60" s="214" t="s">
        <v>314</v>
      </c>
      <c r="C60" s="217">
        <v>3508403.15</v>
      </c>
    </row>
    <row r="61" spans="1:3" ht="45" customHeight="1">
      <c r="A61" s="221" t="s">
        <v>313</v>
      </c>
      <c r="B61" s="215" t="s">
        <v>314</v>
      </c>
      <c r="C61" s="220">
        <v>3508403.15</v>
      </c>
    </row>
    <row r="62" spans="1:3" ht="27" customHeight="1">
      <c r="A62" s="216" t="s">
        <v>620</v>
      </c>
      <c r="B62" s="214" t="s">
        <v>315</v>
      </c>
      <c r="C62" s="217">
        <v>113410.3</v>
      </c>
    </row>
    <row r="63" spans="1:3" ht="27" customHeight="1">
      <c r="A63" s="221" t="s">
        <v>620</v>
      </c>
      <c r="B63" s="215" t="s">
        <v>315</v>
      </c>
      <c r="C63" s="220">
        <v>113410.3</v>
      </c>
    </row>
    <row r="64" spans="1:3" ht="15.75" customHeight="1">
      <c r="A64" s="216" t="s">
        <v>226</v>
      </c>
      <c r="B64" s="214" t="s">
        <v>316</v>
      </c>
      <c r="C64" s="217">
        <v>3586172.99</v>
      </c>
    </row>
    <row r="65" spans="1:3" ht="24" customHeight="1">
      <c r="A65" s="216" t="s">
        <v>621</v>
      </c>
      <c r="B65" s="214" t="s">
        <v>317</v>
      </c>
      <c r="C65" s="217">
        <v>3586172.99</v>
      </c>
    </row>
    <row r="66" spans="1:3" ht="38.25" customHeight="1">
      <c r="A66" s="216" t="s">
        <v>622</v>
      </c>
      <c r="B66" s="214" t="s">
        <v>318</v>
      </c>
      <c r="C66" s="217">
        <v>3564064.8</v>
      </c>
    </row>
    <row r="67" spans="1:3" ht="38.25" customHeight="1">
      <c r="A67" s="221" t="s">
        <v>622</v>
      </c>
      <c r="B67" s="215" t="s">
        <v>318</v>
      </c>
      <c r="C67" s="220">
        <v>3564064.8</v>
      </c>
    </row>
    <row r="68" spans="1:3" ht="25.5">
      <c r="A68" s="216" t="s">
        <v>319</v>
      </c>
      <c r="B68" s="214" t="s">
        <v>320</v>
      </c>
      <c r="C68" s="217">
        <v>21108.19</v>
      </c>
    </row>
    <row r="69" spans="1:3" ht="25.5">
      <c r="A69" s="221" t="s">
        <v>319</v>
      </c>
      <c r="B69" s="215" t="s">
        <v>320</v>
      </c>
      <c r="C69" s="220">
        <v>21108.19</v>
      </c>
    </row>
    <row r="70" spans="1:3" ht="26.25" customHeight="1">
      <c r="A70" s="216" t="s">
        <v>711</v>
      </c>
      <c r="B70" s="214" t="s">
        <v>710</v>
      </c>
      <c r="C70" s="217">
        <v>1000</v>
      </c>
    </row>
    <row r="71" spans="1:3" ht="41.25" customHeight="1">
      <c r="A71" s="221" t="s">
        <v>711</v>
      </c>
      <c r="B71" s="215" t="s">
        <v>710</v>
      </c>
      <c r="C71" s="220">
        <v>1000</v>
      </c>
    </row>
    <row r="72" spans="1:3" ht="25.5">
      <c r="A72" s="216" t="s">
        <v>11</v>
      </c>
      <c r="B72" s="214" t="s">
        <v>321</v>
      </c>
      <c r="C72" s="217">
        <v>4280642.35</v>
      </c>
    </row>
    <row r="73" spans="1:3" ht="51">
      <c r="A73" s="218" t="s">
        <v>322</v>
      </c>
      <c r="B73" s="214" t="s">
        <v>323</v>
      </c>
      <c r="C73" s="217">
        <v>4242798.09</v>
      </c>
    </row>
    <row r="74" spans="1:3" s="13" customFormat="1" ht="46.5" customHeight="1">
      <c r="A74" s="216" t="s">
        <v>227</v>
      </c>
      <c r="B74" s="214" t="s">
        <v>324</v>
      </c>
      <c r="C74" s="217">
        <v>1471363.73</v>
      </c>
    </row>
    <row r="75" spans="1:3" ht="45" customHeight="1">
      <c r="A75" s="218" t="s">
        <v>228</v>
      </c>
      <c r="B75" s="214" t="s">
        <v>325</v>
      </c>
      <c r="C75" s="217">
        <v>1471363.73</v>
      </c>
    </row>
    <row r="76" spans="1:3" ht="38.25">
      <c r="A76" s="219" t="s">
        <v>228</v>
      </c>
      <c r="B76" s="215" t="s">
        <v>325</v>
      </c>
      <c r="C76" s="220">
        <v>1471363.73</v>
      </c>
    </row>
    <row r="77" spans="1:3" ht="51">
      <c r="A77" s="218" t="s">
        <v>326</v>
      </c>
      <c r="B77" s="214" t="s">
        <v>327</v>
      </c>
      <c r="C77" s="217">
        <v>167869.16</v>
      </c>
    </row>
    <row r="78" spans="1:3" ht="51">
      <c r="A78" s="216" t="s">
        <v>229</v>
      </c>
      <c r="B78" s="214" t="s">
        <v>328</v>
      </c>
      <c r="C78" s="217">
        <v>167869.16</v>
      </c>
    </row>
    <row r="79" spans="1:3" ht="34.5" customHeight="1">
      <c r="A79" s="221" t="s">
        <v>229</v>
      </c>
      <c r="B79" s="215" t="s">
        <v>328</v>
      </c>
      <c r="C79" s="220">
        <v>167869.16</v>
      </c>
    </row>
    <row r="80" spans="1:3" ht="27" customHeight="1">
      <c r="A80" s="216" t="s">
        <v>189</v>
      </c>
      <c r="B80" s="214" t="s">
        <v>329</v>
      </c>
      <c r="C80" s="217">
        <v>2603565.2</v>
      </c>
    </row>
    <row r="81" spans="1:3" ht="26.25" customHeight="1">
      <c r="A81" s="216" t="s">
        <v>623</v>
      </c>
      <c r="B81" s="214" t="s">
        <v>330</v>
      </c>
      <c r="C81" s="217">
        <v>2603565.2</v>
      </c>
    </row>
    <row r="82" spans="1:3" ht="30.75" customHeight="1">
      <c r="A82" s="221" t="s">
        <v>623</v>
      </c>
      <c r="B82" s="215" t="s">
        <v>330</v>
      </c>
      <c r="C82" s="220">
        <v>2603565.2</v>
      </c>
    </row>
    <row r="83" spans="1:3" ht="34.5" customHeight="1">
      <c r="A83" s="218" t="s">
        <v>331</v>
      </c>
      <c r="B83" s="214" t="s">
        <v>332</v>
      </c>
      <c r="C83" s="217">
        <v>37844.26</v>
      </c>
    </row>
    <row r="84" spans="1:3" ht="41.25" customHeight="1">
      <c r="A84" s="218" t="s">
        <v>333</v>
      </c>
      <c r="B84" s="214" t="s">
        <v>334</v>
      </c>
      <c r="C84" s="217">
        <v>37844.26</v>
      </c>
    </row>
    <row r="85" spans="1:3" ht="51">
      <c r="A85" s="216" t="s">
        <v>230</v>
      </c>
      <c r="B85" s="214" t="s">
        <v>335</v>
      </c>
      <c r="C85" s="217">
        <v>37844.26</v>
      </c>
    </row>
    <row r="86" spans="1:3" ht="38.25">
      <c r="A86" s="221" t="s">
        <v>230</v>
      </c>
      <c r="B86" s="215" t="s">
        <v>335</v>
      </c>
      <c r="C86" s="220">
        <v>37844.26</v>
      </c>
    </row>
    <row r="87" spans="1:3" ht="12.75">
      <c r="A87" s="216" t="s">
        <v>336</v>
      </c>
      <c r="B87" s="214" t="s">
        <v>337</v>
      </c>
      <c r="C87" s="217">
        <v>2794338.59</v>
      </c>
    </row>
    <row r="88" spans="1:3" ht="12.75">
      <c r="A88" s="216" t="s">
        <v>338</v>
      </c>
      <c r="B88" s="214" t="s">
        <v>339</v>
      </c>
      <c r="C88" s="217">
        <v>2794338.59</v>
      </c>
    </row>
    <row r="89" spans="1:3" ht="17.25" customHeight="1">
      <c r="A89" s="216" t="s">
        <v>169</v>
      </c>
      <c r="B89" s="214" t="s">
        <v>340</v>
      </c>
      <c r="C89" s="217">
        <v>2794338.59</v>
      </c>
    </row>
    <row r="90" spans="1:3" ht="17.25" customHeight="1">
      <c r="A90" s="216" t="s">
        <v>231</v>
      </c>
      <c r="B90" s="214" t="s">
        <v>341</v>
      </c>
      <c r="C90" s="217">
        <v>2794338.59</v>
      </c>
    </row>
    <row r="91" spans="1:3" ht="21" customHeight="1">
      <c r="A91" s="221" t="s">
        <v>231</v>
      </c>
      <c r="B91" s="215" t="s">
        <v>341</v>
      </c>
      <c r="C91" s="220">
        <v>2794338.59</v>
      </c>
    </row>
    <row r="92" spans="1:3" ht="14.25" customHeight="1">
      <c r="A92" s="216" t="s">
        <v>232</v>
      </c>
      <c r="B92" s="214" t="s">
        <v>342</v>
      </c>
      <c r="C92" s="217">
        <v>1642169.29</v>
      </c>
    </row>
    <row r="93" spans="1:3" ht="51">
      <c r="A93" s="218" t="s">
        <v>343</v>
      </c>
      <c r="B93" s="214" t="s">
        <v>344</v>
      </c>
      <c r="C93" s="217">
        <v>534268.48</v>
      </c>
    </row>
    <row r="94" spans="1:3" ht="51">
      <c r="A94" s="218" t="s">
        <v>233</v>
      </c>
      <c r="B94" s="214" t="s">
        <v>345</v>
      </c>
      <c r="C94" s="217">
        <v>534248.48</v>
      </c>
    </row>
    <row r="95" spans="1:3" ht="51">
      <c r="A95" s="218" t="s">
        <v>234</v>
      </c>
      <c r="B95" s="214" t="s">
        <v>346</v>
      </c>
      <c r="C95" s="217">
        <v>534248.48</v>
      </c>
    </row>
    <row r="96" spans="1:3" ht="51">
      <c r="A96" s="219" t="s">
        <v>234</v>
      </c>
      <c r="B96" s="215" t="s">
        <v>346</v>
      </c>
      <c r="C96" s="220">
        <v>534248.48</v>
      </c>
    </row>
    <row r="97" spans="1:3" ht="51">
      <c r="A97" s="218" t="s">
        <v>683</v>
      </c>
      <c r="B97" s="214" t="s">
        <v>682</v>
      </c>
      <c r="C97" s="217">
        <v>20</v>
      </c>
    </row>
    <row r="98" spans="1:3" ht="51">
      <c r="A98" s="218" t="s">
        <v>685</v>
      </c>
      <c r="B98" s="214" t="s">
        <v>684</v>
      </c>
      <c r="C98" s="217">
        <v>20</v>
      </c>
    </row>
    <row r="99" spans="1:3" ht="25.5" customHeight="1">
      <c r="A99" s="219" t="s">
        <v>685</v>
      </c>
      <c r="B99" s="215" t="s">
        <v>684</v>
      </c>
      <c r="C99" s="220">
        <v>20</v>
      </c>
    </row>
    <row r="100" spans="1:3" ht="25.5" customHeight="1">
      <c r="A100" s="216" t="s">
        <v>347</v>
      </c>
      <c r="B100" s="214" t="s">
        <v>348</v>
      </c>
      <c r="C100" s="217">
        <v>1107900.81</v>
      </c>
    </row>
    <row r="101" spans="1:3" ht="25.5" customHeight="1">
      <c r="A101" s="216" t="s">
        <v>235</v>
      </c>
      <c r="B101" s="214" t="s">
        <v>349</v>
      </c>
      <c r="C101" s="217">
        <v>1107900.81</v>
      </c>
    </row>
    <row r="102" spans="1:3" ht="25.5" customHeight="1">
      <c r="A102" s="216" t="s">
        <v>236</v>
      </c>
      <c r="B102" s="214" t="s">
        <v>350</v>
      </c>
      <c r="C102" s="217">
        <v>1107900.81</v>
      </c>
    </row>
    <row r="103" spans="1:3" ht="25.5" customHeight="1">
      <c r="A103" s="221" t="s">
        <v>236</v>
      </c>
      <c r="B103" s="215" t="s">
        <v>350</v>
      </c>
      <c r="C103" s="220">
        <v>1107900.81</v>
      </c>
    </row>
    <row r="104" spans="1:3" ht="25.5" customHeight="1">
      <c r="A104" s="216" t="s">
        <v>351</v>
      </c>
      <c r="B104" s="214" t="s">
        <v>352</v>
      </c>
      <c r="C104" s="217">
        <v>10355.5</v>
      </c>
    </row>
    <row r="105" spans="1:3" ht="25.5" customHeight="1">
      <c r="A105" s="216" t="s">
        <v>353</v>
      </c>
      <c r="B105" s="214" t="s">
        <v>354</v>
      </c>
      <c r="C105" s="217">
        <v>10355.5</v>
      </c>
    </row>
    <row r="106" spans="1:3" ht="25.5">
      <c r="A106" s="216" t="s">
        <v>355</v>
      </c>
      <c r="B106" s="214" t="s">
        <v>356</v>
      </c>
      <c r="C106" s="217">
        <v>10355.5</v>
      </c>
    </row>
    <row r="107" spans="1:3" ht="32.25" customHeight="1">
      <c r="A107" s="221" t="s">
        <v>355</v>
      </c>
      <c r="B107" s="215" t="s">
        <v>356</v>
      </c>
      <c r="C107" s="220">
        <v>10355.5</v>
      </c>
    </row>
    <row r="108" spans="1:3" ht="18" customHeight="1">
      <c r="A108" s="216" t="s">
        <v>13</v>
      </c>
      <c r="B108" s="214" t="s">
        <v>357</v>
      </c>
      <c r="C108" s="217">
        <v>74471816.38</v>
      </c>
    </row>
    <row r="109" spans="1:3" ht="21" customHeight="1">
      <c r="A109" s="216" t="s">
        <v>159</v>
      </c>
      <c r="B109" s="214" t="s">
        <v>358</v>
      </c>
      <c r="C109" s="217">
        <v>72431316.38</v>
      </c>
    </row>
    <row r="110" spans="1:3" ht="12.75">
      <c r="A110" s="216" t="s">
        <v>625</v>
      </c>
      <c r="B110" s="214" t="s">
        <v>624</v>
      </c>
      <c r="C110" s="217">
        <v>44592582</v>
      </c>
    </row>
    <row r="111" spans="1:3" ht="12.75">
      <c r="A111" s="216" t="s">
        <v>237</v>
      </c>
      <c r="B111" s="214" t="s">
        <v>626</v>
      </c>
      <c r="C111" s="217">
        <v>9628000</v>
      </c>
    </row>
    <row r="112" spans="1:3" ht="12.75">
      <c r="A112" s="221" t="s">
        <v>237</v>
      </c>
      <c r="B112" s="215" t="s">
        <v>626</v>
      </c>
      <c r="C112" s="220">
        <v>9628000</v>
      </c>
    </row>
    <row r="113" spans="1:3" ht="25.5">
      <c r="A113" s="216" t="s">
        <v>238</v>
      </c>
      <c r="B113" s="214" t="s">
        <v>627</v>
      </c>
      <c r="C113" s="217">
        <v>34964582</v>
      </c>
    </row>
    <row r="114" spans="1:3" ht="25.5">
      <c r="A114" s="221" t="s">
        <v>238</v>
      </c>
      <c r="B114" s="215" t="s">
        <v>627</v>
      </c>
      <c r="C114" s="220">
        <v>34964582</v>
      </c>
    </row>
    <row r="115" spans="1:3" ht="12.75">
      <c r="A115" s="216" t="s">
        <v>359</v>
      </c>
      <c r="B115" s="214" t="s">
        <v>628</v>
      </c>
      <c r="C115" s="217">
        <v>26933280.43</v>
      </c>
    </row>
    <row r="116" spans="1:3" ht="25.5">
      <c r="A116" s="216" t="s">
        <v>611</v>
      </c>
      <c r="B116" s="214" t="s">
        <v>686</v>
      </c>
      <c r="C116" s="217">
        <v>14000746.43</v>
      </c>
    </row>
    <row r="117" spans="1:3" ht="25.5">
      <c r="A117" s="221" t="s">
        <v>611</v>
      </c>
      <c r="B117" s="215" t="s">
        <v>686</v>
      </c>
      <c r="C117" s="220">
        <v>14000746.43</v>
      </c>
    </row>
    <row r="118" spans="1:3" ht="12.75">
      <c r="A118" s="216" t="s">
        <v>257</v>
      </c>
      <c r="B118" s="214" t="s">
        <v>629</v>
      </c>
      <c r="C118" s="217">
        <v>12932534</v>
      </c>
    </row>
    <row r="119" spans="1:3" ht="12.75">
      <c r="A119" s="221" t="s">
        <v>257</v>
      </c>
      <c r="B119" s="215" t="s">
        <v>629</v>
      </c>
      <c r="C119" s="220">
        <v>12932534</v>
      </c>
    </row>
    <row r="120" spans="1:3" ht="12.75">
      <c r="A120" s="216" t="s">
        <v>631</v>
      </c>
      <c r="B120" s="214" t="s">
        <v>630</v>
      </c>
      <c r="C120" s="217">
        <v>905453.95</v>
      </c>
    </row>
    <row r="121" spans="1:3" ht="25.5">
      <c r="A121" s="216" t="s">
        <v>240</v>
      </c>
      <c r="B121" s="214" t="s">
        <v>632</v>
      </c>
      <c r="C121" s="217">
        <v>567000</v>
      </c>
    </row>
    <row r="122" spans="1:3" ht="25.5">
      <c r="A122" s="221" t="s">
        <v>240</v>
      </c>
      <c r="B122" s="215" t="s">
        <v>632</v>
      </c>
      <c r="C122" s="220">
        <v>567000</v>
      </c>
    </row>
    <row r="123" spans="1:3" ht="25.5">
      <c r="A123" s="216" t="s">
        <v>239</v>
      </c>
      <c r="B123" s="214" t="s">
        <v>633</v>
      </c>
      <c r="C123" s="217">
        <v>338453.95</v>
      </c>
    </row>
    <row r="124" spans="1:3" ht="25.5">
      <c r="A124" s="221" t="s">
        <v>239</v>
      </c>
      <c r="B124" s="215" t="s">
        <v>633</v>
      </c>
      <c r="C124" s="220">
        <v>338453.95</v>
      </c>
    </row>
    <row r="125" spans="1:3" ht="12.75">
      <c r="A125" s="216" t="s">
        <v>360</v>
      </c>
      <c r="B125" s="214" t="s">
        <v>361</v>
      </c>
      <c r="C125" s="217">
        <v>2040500</v>
      </c>
    </row>
    <row r="126" spans="1:3" ht="12.75">
      <c r="A126" s="216" t="s">
        <v>261</v>
      </c>
      <c r="B126" s="214" t="s">
        <v>362</v>
      </c>
      <c r="C126" s="217">
        <v>2040500</v>
      </c>
    </row>
    <row r="127" spans="1:3" ht="12.75">
      <c r="A127" s="216" t="s">
        <v>261</v>
      </c>
      <c r="B127" s="214" t="s">
        <v>363</v>
      </c>
      <c r="C127" s="217">
        <v>2040500</v>
      </c>
    </row>
    <row r="128" spans="1:3" ht="13.5" thickBot="1">
      <c r="A128" s="235" t="s">
        <v>261</v>
      </c>
      <c r="B128" s="228" t="s">
        <v>363</v>
      </c>
      <c r="C128" s="236">
        <v>2040500</v>
      </c>
    </row>
    <row r="129" spans="1:3" ht="13.5" thickBot="1">
      <c r="A129" s="229" t="s">
        <v>712</v>
      </c>
      <c r="B129" s="230"/>
      <c r="C129" s="231">
        <f>C108+C18</f>
        <v>102872392.89</v>
      </c>
    </row>
    <row r="132" ht="27.75" customHeight="1"/>
    <row r="133" ht="27.75" customHeight="1"/>
    <row r="134" ht="27.75" customHeight="1"/>
    <row r="135" ht="27.75" customHeight="1"/>
    <row r="136" ht="27.75" customHeight="1"/>
  </sheetData>
  <sheetProtection/>
  <mergeCells count="11">
    <mergeCell ref="A1:C1"/>
    <mergeCell ref="A2:C2"/>
    <mergeCell ref="A3:C3"/>
    <mergeCell ref="A4:C4"/>
    <mergeCell ref="A7:C7"/>
    <mergeCell ref="A8:C8"/>
    <mergeCell ref="A9:C9"/>
    <mergeCell ref="A11:B11"/>
    <mergeCell ref="A14:A17"/>
    <mergeCell ref="C14:C17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9"/>
  <sheetViews>
    <sheetView zoomScalePageLayoutView="0" workbookViewId="0" topLeftCell="A1">
      <selection activeCell="V19" sqref="V19"/>
    </sheetView>
  </sheetViews>
  <sheetFormatPr defaultColWidth="9.00390625" defaultRowHeight="12.75"/>
  <cols>
    <col min="1" max="1" width="75.625" style="0" customWidth="1"/>
    <col min="2" max="2" width="5.75390625" style="0" customWidth="1"/>
    <col min="3" max="3" width="4.375" style="0" customWidth="1"/>
    <col min="4" max="4" width="5.375" style="0" customWidth="1"/>
    <col min="5" max="5" width="8.00390625" style="0" customWidth="1"/>
    <col min="6" max="6" width="9.75390625" style="0" customWidth="1"/>
    <col min="7" max="8" width="5.375" style="0" customWidth="1"/>
    <col min="9" max="9" width="10.75390625" style="0" bestFit="1" customWidth="1"/>
  </cols>
  <sheetData>
    <row r="1" spans="2:7" ht="15.75">
      <c r="B1" s="250" t="s">
        <v>164</v>
      </c>
      <c r="C1" s="250"/>
      <c r="D1" s="250"/>
      <c r="E1" s="250"/>
      <c r="F1" s="250"/>
      <c r="G1" s="10"/>
    </row>
    <row r="2" spans="2:7" ht="15.75">
      <c r="B2" s="10" t="s">
        <v>762</v>
      </c>
      <c r="C2" s="10"/>
      <c r="D2" s="24"/>
      <c r="E2" s="24"/>
      <c r="F2" s="24"/>
      <c r="G2" s="10"/>
    </row>
    <row r="3" spans="2:7" ht="15.75">
      <c r="B3" s="10" t="s">
        <v>114</v>
      </c>
      <c r="C3" s="10"/>
      <c r="D3" s="10"/>
      <c r="E3" s="10"/>
      <c r="F3" s="10"/>
      <c r="G3" s="10"/>
    </row>
    <row r="4" spans="2:9" ht="15.75">
      <c r="B4" s="10" t="s">
        <v>767</v>
      </c>
      <c r="C4" s="10"/>
      <c r="D4" s="10"/>
      <c r="E4" s="10"/>
      <c r="F4" s="10"/>
      <c r="G4" s="10"/>
      <c r="H4" s="10"/>
      <c r="I4" s="10"/>
    </row>
    <row r="5" spans="2:7" ht="15.75">
      <c r="B5" s="250"/>
      <c r="C5" s="250"/>
      <c r="D5" s="250"/>
      <c r="E5" s="250"/>
      <c r="F5" s="250"/>
      <c r="G5" s="10"/>
    </row>
    <row r="6" ht="15.75" customHeight="1">
      <c r="A6" s="13" t="s">
        <v>364</v>
      </c>
    </row>
    <row r="7" ht="12.75">
      <c r="A7" s="13" t="s">
        <v>365</v>
      </c>
    </row>
    <row r="8" ht="12.75">
      <c r="A8" s="13" t="s">
        <v>366</v>
      </c>
    </row>
    <row r="9" ht="12.75">
      <c r="A9" s="13" t="s">
        <v>715</v>
      </c>
    </row>
    <row r="10" spans="1:6" ht="18.75">
      <c r="A10" s="88"/>
      <c r="B10" s="88"/>
      <c r="C10" s="88"/>
      <c r="D10" s="88"/>
      <c r="E10" s="88"/>
      <c r="F10" s="88"/>
    </row>
    <row r="11" spans="1:6" ht="12.75">
      <c r="A11" s="89"/>
      <c r="B11" s="89"/>
      <c r="C11" s="89"/>
      <c r="D11" s="89"/>
      <c r="E11" s="89"/>
      <c r="F11" s="89"/>
    </row>
    <row r="12" spans="1:9" ht="18.75">
      <c r="A12" s="90"/>
      <c r="B12" s="90"/>
      <c r="C12" s="90"/>
      <c r="D12" s="90"/>
      <c r="E12" s="90"/>
      <c r="F12" s="90"/>
      <c r="I12" t="s">
        <v>367</v>
      </c>
    </row>
    <row r="13" spans="1:9" ht="12.75">
      <c r="A13" s="266" t="s">
        <v>368</v>
      </c>
      <c r="B13" s="268" t="s">
        <v>369</v>
      </c>
      <c r="C13" s="269"/>
      <c r="D13" s="269"/>
      <c r="E13" s="269"/>
      <c r="F13" s="265" t="s">
        <v>370</v>
      </c>
      <c r="G13" s="265" t="s">
        <v>371</v>
      </c>
      <c r="H13" s="265" t="s">
        <v>372</v>
      </c>
      <c r="I13" s="265" t="s">
        <v>101</v>
      </c>
    </row>
    <row r="14" spans="1:9" ht="12.75">
      <c r="A14" s="267"/>
      <c r="B14" s="270"/>
      <c r="C14" s="271"/>
      <c r="D14" s="271"/>
      <c r="E14" s="271"/>
      <c r="F14" s="265"/>
      <c r="G14" s="265"/>
      <c r="H14" s="265"/>
      <c r="I14" s="265"/>
    </row>
    <row r="15" spans="1:9" ht="12.75">
      <c r="A15" s="91"/>
      <c r="B15" s="91"/>
      <c r="C15" s="91"/>
      <c r="D15" s="91"/>
      <c r="E15" s="91"/>
      <c r="F15" s="92"/>
      <c r="G15" s="15"/>
      <c r="H15" s="15"/>
      <c r="I15" s="15"/>
    </row>
    <row r="16" spans="1:9" ht="31.5">
      <c r="A16" s="93" t="s">
        <v>714</v>
      </c>
      <c r="B16" s="94" t="s">
        <v>373</v>
      </c>
      <c r="C16" s="94" t="s">
        <v>374</v>
      </c>
      <c r="D16" s="94" t="s">
        <v>111</v>
      </c>
      <c r="E16" s="94" t="s">
        <v>375</v>
      </c>
      <c r="F16" s="94" t="s">
        <v>376</v>
      </c>
      <c r="G16" s="94"/>
      <c r="H16" s="94"/>
      <c r="I16" s="101">
        <f>I17+I44+I55+I73</f>
        <v>21845.6</v>
      </c>
    </row>
    <row r="17" spans="1:9" ht="31.5">
      <c r="A17" s="95" t="s">
        <v>713</v>
      </c>
      <c r="B17" s="96" t="s">
        <v>373</v>
      </c>
      <c r="C17" s="96" t="s">
        <v>377</v>
      </c>
      <c r="D17" s="96" t="s">
        <v>111</v>
      </c>
      <c r="E17" s="96" t="s">
        <v>375</v>
      </c>
      <c r="F17" s="96" t="s">
        <v>376</v>
      </c>
      <c r="G17" s="96"/>
      <c r="H17" s="96"/>
      <c r="I17" s="97">
        <f>I18+I20+I27+I33+I36+I39</f>
        <v>14039.9</v>
      </c>
    </row>
    <row r="18" spans="1:9" ht="15.75">
      <c r="A18" s="95" t="s">
        <v>54</v>
      </c>
      <c r="B18" s="96" t="s">
        <v>373</v>
      </c>
      <c r="C18" s="96" t="s">
        <v>377</v>
      </c>
      <c r="D18" s="96" t="s">
        <v>111</v>
      </c>
      <c r="E18" s="96" t="s">
        <v>378</v>
      </c>
      <c r="F18" s="96" t="s">
        <v>376</v>
      </c>
      <c r="G18" s="96"/>
      <c r="H18" s="96"/>
      <c r="I18" s="97">
        <f>I19</f>
        <v>1042.3</v>
      </c>
    </row>
    <row r="19" spans="1:9" ht="76.5" customHeight="1">
      <c r="A19" s="95" t="s">
        <v>379</v>
      </c>
      <c r="B19" s="96" t="s">
        <v>373</v>
      </c>
      <c r="C19" s="96" t="s">
        <v>377</v>
      </c>
      <c r="D19" s="96" t="s">
        <v>111</v>
      </c>
      <c r="E19" s="96" t="s">
        <v>378</v>
      </c>
      <c r="F19" s="96" t="s">
        <v>197</v>
      </c>
      <c r="G19" s="96" t="s">
        <v>51</v>
      </c>
      <c r="H19" s="96" t="s">
        <v>52</v>
      </c>
      <c r="I19" s="97">
        <v>1042.3</v>
      </c>
    </row>
    <row r="20" spans="1:9" ht="15.75">
      <c r="A20" s="95" t="s">
        <v>380</v>
      </c>
      <c r="B20" s="96" t="s">
        <v>373</v>
      </c>
      <c r="C20" s="96" t="s">
        <v>377</v>
      </c>
      <c r="D20" s="96" t="s">
        <v>52</v>
      </c>
      <c r="E20" s="96" t="s">
        <v>375</v>
      </c>
      <c r="F20" s="96" t="s">
        <v>376</v>
      </c>
      <c r="G20" s="96"/>
      <c r="H20" s="96"/>
      <c r="I20" s="97">
        <f>I21+I24</f>
        <v>905.5</v>
      </c>
    </row>
    <row r="21" spans="1:9" ht="31.5">
      <c r="A21" s="95" t="s">
        <v>381</v>
      </c>
      <c r="B21" s="96" t="s">
        <v>373</v>
      </c>
      <c r="C21" s="96" t="s">
        <v>377</v>
      </c>
      <c r="D21" s="96" t="s">
        <v>52</v>
      </c>
      <c r="E21" s="96" t="s">
        <v>382</v>
      </c>
      <c r="F21" s="96" t="s">
        <v>376</v>
      </c>
      <c r="G21" s="96"/>
      <c r="H21" s="96"/>
      <c r="I21" s="97">
        <f>I22+I23</f>
        <v>567</v>
      </c>
    </row>
    <row r="22" spans="1:9" ht="81.75" customHeight="1">
      <c r="A22" s="98" t="s">
        <v>383</v>
      </c>
      <c r="B22" s="96" t="s">
        <v>373</v>
      </c>
      <c r="C22" s="96" t="s">
        <v>377</v>
      </c>
      <c r="D22" s="96" t="s">
        <v>52</v>
      </c>
      <c r="E22" s="96" t="s">
        <v>382</v>
      </c>
      <c r="F22" s="96" t="s">
        <v>197</v>
      </c>
      <c r="G22" s="96" t="s">
        <v>52</v>
      </c>
      <c r="H22" s="96" t="s">
        <v>57</v>
      </c>
      <c r="I22" s="97">
        <v>496.4</v>
      </c>
    </row>
    <row r="23" spans="1:9" ht="51.75" customHeight="1">
      <c r="A23" s="95" t="s">
        <v>384</v>
      </c>
      <c r="B23" s="96" t="s">
        <v>373</v>
      </c>
      <c r="C23" s="96" t="s">
        <v>377</v>
      </c>
      <c r="D23" s="96" t="s">
        <v>52</v>
      </c>
      <c r="E23" s="96" t="s">
        <v>382</v>
      </c>
      <c r="F23" s="96" t="s">
        <v>203</v>
      </c>
      <c r="G23" s="96" t="s">
        <v>52</v>
      </c>
      <c r="H23" s="96" t="s">
        <v>57</v>
      </c>
      <c r="I23" s="97">
        <v>70.6</v>
      </c>
    </row>
    <row r="24" spans="1:9" ht="58.5" customHeight="1">
      <c r="A24" s="95" t="s">
        <v>385</v>
      </c>
      <c r="B24" s="96" t="s">
        <v>373</v>
      </c>
      <c r="C24" s="96" t="s">
        <v>377</v>
      </c>
      <c r="D24" s="96" t="s">
        <v>52</v>
      </c>
      <c r="E24" s="96" t="s">
        <v>386</v>
      </c>
      <c r="F24" s="96" t="s">
        <v>376</v>
      </c>
      <c r="G24" s="96"/>
      <c r="H24" s="96"/>
      <c r="I24" s="97">
        <f>I25+I26</f>
        <v>338.5</v>
      </c>
    </row>
    <row r="25" spans="1:9" ht="113.25" customHeight="1">
      <c r="A25" s="98" t="s">
        <v>387</v>
      </c>
      <c r="B25" s="96" t="s">
        <v>373</v>
      </c>
      <c r="C25" s="96" t="s">
        <v>377</v>
      </c>
      <c r="D25" s="96" t="s">
        <v>52</v>
      </c>
      <c r="E25" s="96" t="s">
        <v>386</v>
      </c>
      <c r="F25" s="96" t="s">
        <v>197</v>
      </c>
      <c r="G25" s="96" t="s">
        <v>57</v>
      </c>
      <c r="H25" s="96" t="s">
        <v>55</v>
      </c>
      <c r="I25" s="97">
        <v>189.6</v>
      </c>
    </row>
    <row r="26" spans="1:9" ht="79.5" customHeight="1">
      <c r="A26" s="98" t="s">
        <v>388</v>
      </c>
      <c r="B26" s="96" t="s">
        <v>373</v>
      </c>
      <c r="C26" s="96" t="s">
        <v>377</v>
      </c>
      <c r="D26" s="96" t="s">
        <v>52</v>
      </c>
      <c r="E26" s="96" t="s">
        <v>386</v>
      </c>
      <c r="F26" s="96" t="s">
        <v>203</v>
      </c>
      <c r="G26" s="96" t="s">
        <v>57</v>
      </c>
      <c r="H26" s="96" t="s">
        <v>55</v>
      </c>
      <c r="I26" s="97">
        <v>148.9</v>
      </c>
    </row>
    <row r="27" spans="1:9" ht="22.5" customHeight="1">
      <c r="A27" s="95" t="s">
        <v>389</v>
      </c>
      <c r="B27" s="96" t="s">
        <v>373</v>
      </c>
      <c r="C27" s="96" t="s">
        <v>377</v>
      </c>
      <c r="D27" s="96" t="s">
        <v>55</v>
      </c>
      <c r="E27" s="96" t="s">
        <v>375</v>
      </c>
      <c r="F27" s="96" t="s">
        <v>376</v>
      </c>
      <c r="G27" s="96"/>
      <c r="H27" s="96"/>
      <c r="I27" s="97">
        <f>I28+I30</f>
        <v>10952.3</v>
      </c>
    </row>
    <row r="28" spans="1:9" ht="15.75">
      <c r="A28" s="95" t="s">
        <v>390</v>
      </c>
      <c r="B28" s="96" t="s">
        <v>373</v>
      </c>
      <c r="C28" s="96" t="s">
        <v>377</v>
      </c>
      <c r="D28" s="96" t="s">
        <v>55</v>
      </c>
      <c r="E28" s="96" t="s">
        <v>391</v>
      </c>
      <c r="F28" s="96" t="s">
        <v>376</v>
      </c>
      <c r="G28" s="96"/>
      <c r="H28" s="96"/>
      <c r="I28" s="97">
        <f>I29</f>
        <v>0</v>
      </c>
    </row>
    <row r="29" spans="1:9" ht="21" customHeight="1">
      <c r="A29" s="95" t="s">
        <v>392</v>
      </c>
      <c r="B29" s="96" t="s">
        <v>373</v>
      </c>
      <c r="C29" s="96" t="s">
        <v>377</v>
      </c>
      <c r="D29" s="96" t="s">
        <v>55</v>
      </c>
      <c r="E29" s="96" t="s">
        <v>391</v>
      </c>
      <c r="F29" s="96" t="s">
        <v>205</v>
      </c>
      <c r="G29" s="96" t="s">
        <v>51</v>
      </c>
      <c r="H29" s="96" t="s">
        <v>30</v>
      </c>
      <c r="I29" s="97">
        <v>0</v>
      </c>
    </row>
    <row r="30" spans="1:9" ht="15.75">
      <c r="A30" s="95" t="s">
        <v>109</v>
      </c>
      <c r="B30" s="96" t="s">
        <v>373</v>
      </c>
      <c r="C30" s="96" t="s">
        <v>377</v>
      </c>
      <c r="D30" s="96" t="s">
        <v>55</v>
      </c>
      <c r="E30" s="96" t="s">
        <v>393</v>
      </c>
      <c r="F30" s="96" t="s">
        <v>376</v>
      </c>
      <c r="G30" s="96"/>
      <c r="H30" s="96"/>
      <c r="I30" s="97">
        <f>I31+I32</f>
        <v>10952.3</v>
      </c>
    </row>
    <row r="31" spans="1:9" ht="73.5" customHeight="1">
      <c r="A31" s="95" t="s">
        <v>394</v>
      </c>
      <c r="B31" s="96" t="s">
        <v>373</v>
      </c>
      <c r="C31" s="96" t="s">
        <v>377</v>
      </c>
      <c r="D31" s="96" t="s">
        <v>55</v>
      </c>
      <c r="E31" s="96" t="s">
        <v>393</v>
      </c>
      <c r="F31" s="96" t="s">
        <v>197</v>
      </c>
      <c r="G31" s="96" t="s">
        <v>51</v>
      </c>
      <c r="H31" s="96" t="s">
        <v>55</v>
      </c>
      <c r="I31" s="97">
        <v>9032.3</v>
      </c>
    </row>
    <row r="32" spans="1:9" ht="37.5" customHeight="1">
      <c r="A32" s="95" t="s">
        <v>395</v>
      </c>
      <c r="B32" s="96" t="s">
        <v>373</v>
      </c>
      <c r="C32" s="96" t="s">
        <v>377</v>
      </c>
      <c r="D32" s="96" t="s">
        <v>55</v>
      </c>
      <c r="E32" s="96" t="s">
        <v>393</v>
      </c>
      <c r="F32" s="96" t="s">
        <v>203</v>
      </c>
      <c r="G32" s="96" t="s">
        <v>51</v>
      </c>
      <c r="H32" s="96" t="s">
        <v>55</v>
      </c>
      <c r="I32" s="97">
        <v>1920</v>
      </c>
    </row>
    <row r="33" spans="1:9" ht="46.5" customHeight="1">
      <c r="A33" s="95" t="s">
        <v>396</v>
      </c>
      <c r="B33" s="96" t="s">
        <v>373</v>
      </c>
      <c r="C33" s="96" t="s">
        <v>377</v>
      </c>
      <c r="D33" s="96" t="s">
        <v>397</v>
      </c>
      <c r="E33" s="96" t="s">
        <v>375</v>
      </c>
      <c r="F33" s="96" t="s">
        <v>376</v>
      </c>
      <c r="G33" s="96"/>
      <c r="H33" s="96"/>
      <c r="I33" s="97">
        <f>I34</f>
        <v>436.1</v>
      </c>
    </row>
    <row r="34" spans="1:9" ht="52.5" customHeight="1">
      <c r="A34" s="95" t="s">
        <v>398</v>
      </c>
      <c r="B34" s="96" t="s">
        <v>373</v>
      </c>
      <c r="C34" s="96" t="s">
        <v>377</v>
      </c>
      <c r="D34" s="96" t="s">
        <v>397</v>
      </c>
      <c r="E34" s="96" t="s">
        <v>399</v>
      </c>
      <c r="F34" s="96" t="s">
        <v>376</v>
      </c>
      <c r="G34" s="96"/>
      <c r="H34" s="96"/>
      <c r="I34" s="97">
        <f>I35</f>
        <v>436.1</v>
      </c>
    </row>
    <row r="35" spans="1:9" ht="81.75" customHeight="1">
      <c r="A35" s="98" t="s">
        <v>400</v>
      </c>
      <c r="B35" s="96" t="s">
        <v>373</v>
      </c>
      <c r="C35" s="96" t="s">
        <v>377</v>
      </c>
      <c r="D35" s="96" t="s">
        <v>397</v>
      </c>
      <c r="E35" s="96" t="s">
        <v>399</v>
      </c>
      <c r="F35" s="96" t="s">
        <v>252</v>
      </c>
      <c r="G35" s="96" t="s">
        <v>31</v>
      </c>
      <c r="H35" s="96" t="s">
        <v>52</v>
      </c>
      <c r="I35" s="97">
        <v>436.1</v>
      </c>
    </row>
    <row r="36" spans="1:9" ht="31.5">
      <c r="A36" s="95" t="s">
        <v>401</v>
      </c>
      <c r="B36" s="96" t="s">
        <v>373</v>
      </c>
      <c r="C36" s="96" t="s">
        <v>377</v>
      </c>
      <c r="D36" s="96" t="s">
        <v>402</v>
      </c>
      <c r="E36" s="96" t="s">
        <v>375</v>
      </c>
      <c r="F36" s="96" t="s">
        <v>376</v>
      </c>
      <c r="G36" s="96"/>
      <c r="H36" s="96"/>
      <c r="I36" s="97">
        <f>I37</f>
        <v>536.2</v>
      </c>
    </row>
    <row r="37" spans="1:9" ht="15.75">
      <c r="A37" s="95" t="s">
        <v>109</v>
      </c>
      <c r="B37" s="96" t="s">
        <v>373</v>
      </c>
      <c r="C37" s="96" t="s">
        <v>377</v>
      </c>
      <c r="D37" s="96" t="s">
        <v>402</v>
      </c>
      <c r="E37" s="96" t="s">
        <v>393</v>
      </c>
      <c r="F37" s="96" t="s">
        <v>376</v>
      </c>
      <c r="G37" s="96"/>
      <c r="H37" s="96"/>
      <c r="I37" s="97">
        <f>I38</f>
        <v>536.2</v>
      </c>
    </row>
    <row r="38" spans="1:9" ht="31.5">
      <c r="A38" s="95" t="s">
        <v>403</v>
      </c>
      <c r="B38" s="96" t="s">
        <v>373</v>
      </c>
      <c r="C38" s="96" t="s">
        <v>377</v>
      </c>
      <c r="D38" s="96" t="s">
        <v>402</v>
      </c>
      <c r="E38" s="96" t="s">
        <v>393</v>
      </c>
      <c r="F38" s="96" t="s">
        <v>205</v>
      </c>
      <c r="G38" s="96" t="s">
        <v>51</v>
      </c>
      <c r="H38" s="96" t="s">
        <v>55</v>
      </c>
      <c r="I38" s="97">
        <v>536.2</v>
      </c>
    </row>
    <row r="39" spans="1:9" ht="15.75">
      <c r="A39" s="95" t="s">
        <v>89</v>
      </c>
      <c r="B39" s="96" t="s">
        <v>373</v>
      </c>
      <c r="C39" s="96" t="s">
        <v>377</v>
      </c>
      <c r="D39" s="96" t="s">
        <v>404</v>
      </c>
      <c r="E39" s="96" t="s">
        <v>375</v>
      </c>
      <c r="F39" s="96" t="s">
        <v>376</v>
      </c>
      <c r="G39" s="96"/>
      <c r="H39" s="96"/>
      <c r="I39" s="97">
        <f>I40+I42</f>
        <v>167.5</v>
      </c>
    </row>
    <row r="40" spans="1:9" ht="15.75">
      <c r="A40" s="95" t="s">
        <v>89</v>
      </c>
      <c r="B40" s="96" t="s">
        <v>373</v>
      </c>
      <c r="C40" s="96" t="s">
        <v>377</v>
      </c>
      <c r="D40" s="96" t="s">
        <v>404</v>
      </c>
      <c r="E40" s="96" t="s">
        <v>405</v>
      </c>
      <c r="F40" s="96" t="s">
        <v>376</v>
      </c>
      <c r="G40" s="96"/>
      <c r="H40" s="96"/>
      <c r="I40" s="97">
        <f>I41</f>
        <v>47.5</v>
      </c>
    </row>
    <row r="41" spans="1:9" ht="31.5">
      <c r="A41" s="95" t="s">
        <v>406</v>
      </c>
      <c r="B41" s="96" t="s">
        <v>373</v>
      </c>
      <c r="C41" s="96" t="s">
        <v>377</v>
      </c>
      <c r="D41" s="96" t="s">
        <v>404</v>
      </c>
      <c r="E41" s="96" t="s">
        <v>405</v>
      </c>
      <c r="F41" s="96" t="s">
        <v>207</v>
      </c>
      <c r="G41" s="96" t="s">
        <v>51</v>
      </c>
      <c r="H41" s="96" t="s">
        <v>32</v>
      </c>
      <c r="I41" s="97">
        <v>47.5</v>
      </c>
    </row>
    <row r="42" spans="1:9" ht="15.75">
      <c r="A42" s="95" t="s">
        <v>407</v>
      </c>
      <c r="B42" s="96" t="s">
        <v>373</v>
      </c>
      <c r="C42" s="96" t="s">
        <v>377</v>
      </c>
      <c r="D42" s="96" t="s">
        <v>404</v>
      </c>
      <c r="E42" s="96" t="s">
        <v>408</v>
      </c>
      <c r="F42" s="96" t="s">
        <v>376</v>
      </c>
      <c r="G42" s="96"/>
      <c r="H42" s="96"/>
      <c r="I42" s="97">
        <f>I43</f>
        <v>120</v>
      </c>
    </row>
    <row r="43" spans="1:9" ht="47.25">
      <c r="A43" s="95" t="s">
        <v>409</v>
      </c>
      <c r="B43" s="96" t="s">
        <v>373</v>
      </c>
      <c r="C43" s="96" t="s">
        <v>377</v>
      </c>
      <c r="D43" s="96" t="s">
        <v>404</v>
      </c>
      <c r="E43" s="96" t="s">
        <v>408</v>
      </c>
      <c r="F43" s="96" t="s">
        <v>252</v>
      </c>
      <c r="G43" s="96" t="s">
        <v>29</v>
      </c>
      <c r="H43" s="96" t="s">
        <v>57</v>
      </c>
      <c r="I43" s="97">
        <v>120</v>
      </c>
    </row>
    <row r="44" spans="1:9" ht="36" customHeight="1">
      <c r="A44" s="95" t="s">
        <v>733</v>
      </c>
      <c r="B44" s="96" t="s">
        <v>373</v>
      </c>
      <c r="C44" s="96" t="s">
        <v>410</v>
      </c>
      <c r="D44" s="96" t="s">
        <v>111</v>
      </c>
      <c r="E44" s="96" t="s">
        <v>375</v>
      </c>
      <c r="F44" s="96" t="s">
        <v>376</v>
      </c>
      <c r="G44" s="96"/>
      <c r="H44" s="96"/>
      <c r="I44" s="97">
        <f>I45+I52</f>
        <v>1351.4</v>
      </c>
    </row>
    <row r="45" spans="1:9" ht="15.75">
      <c r="A45" s="95" t="s">
        <v>376</v>
      </c>
      <c r="B45" s="96" t="s">
        <v>373</v>
      </c>
      <c r="C45" s="96" t="s">
        <v>410</v>
      </c>
      <c r="D45" s="96" t="s">
        <v>55</v>
      </c>
      <c r="E45" s="96" t="s">
        <v>375</v>
      </c>
      <c r="F45" s="96" t="s">
        <v>376</v>
      </c>
      <c r="G45" s="96"/>
      <c r="H45" s="96"/>
      <c r="I45" s="97">
        <f>I46+I50</f>
        <v>1307.4</v>
      </c>
    </row>
    <row r="46" spans="1:9" ht="18" customHeight="1">
      <c r="A46" s="95" t="s">
        <v>389</v>
      </c>
      <c r="B46" s="96" t="s">
        <v>373</v>
      </c>
      <c r="C46" s="96" t="s">
        <v>410</v>
      </c>
      <c r="D46" s="96" t="s">
        <v>55</v>
      </c>
      <c r="E46" s="96" t="s">
        <v>411</v>
      </c>
      <c r="F46" s="96" t="s">
        <v>376</v>
      </c>
      <c r="G46" s="96"/>
      <c r="H46" s="96"/>
      <c r="I46" s="97">
        <f>I47+I48+I49</f>
        <v>387.20000000000005</v>
      </c>
    </row>
    <row r="47" spans="1:9" ht="75" customHeight="1">
      <c r="A47" s="98" t="s">
        <v>412</v>
      </c>
      <c r="B47" s="96" t="s">
        <v>373</v>
      </c>
      <c r="C47" s="96" t="s">
        <v>410</v>
      </c>
      <c r="D47" s="96" t="s">
        <v>55</v>
      </c>
      <c r="E47" s="96" t="s">
        <v>411</v>
      </c>
      <c r="F47" s="96" t="s">
        <v>197</v>
      </c>
      <c r="G47" s="96" t="s">
        <v>51</v>
      </c>
      <c r="H47" s="96" t="s">
        <v>57</v>
      </c>
      <c r="I47" s="97">
        <v>278.1</v>
      </c>
    </row>
    <row r="48" spans="1:9" ht="47.25">
      <c r="A48" s="95" t="s">
        <v>413</v>
      </c>
      <c r="B48" s="96" t="s">
        <v>373</v>
      </c>
      <c r="C48" s="96" t="s">
        <v>410</v>
      </c>
      <c r="D48" s="96" t="s">
        <v>55</v>
      </c>
      <c r="E48" s="96" t="s">
        <v>411</v>
      </c>
      <c r="F48" s="96" t="s">
        <v>203</v>
      </c>
      <c r="G48" s="96" t="s">
        <v>51</v>
      </c>
      <c r="H48" s="96" t="s">
        <v>57</v>
      </c>
      <c r="I48" s="97">
        <v>109.1</v>
      </c>
    </row>
    <row r="49" spans="1:9" ht="31.5">
      <c r="A49" s="95" t="s">
        <v>414</v>
      </c>
      <c r="B49" s="96" t="s">
        <v>373</v>
      </c>
      <c r="C49" s="96" t="s">
        <v>410</v>
      </c>
      <c r="D49" s="96" t="s">
        <v>55</v>
      </c>
      <c r="E49" s="96" t="s">
        <v>411</v>
      </c>
      <c r="F49" s="96" t="s">
        <v>205</v>
      </c>
      <c r="G49" s="96" t="s">
        <v>51</v>
      </c>
      <c r="H49" s="96" t="s">
        <v>57</v>
      </c>
      <c r="I49" s="97">
        <v>0</v>
      </c>
    </row>
    <row r="50" spans="1:9" ht="22.5" customHeight="1">
      <c r="A50" s="95" t="s">
        <v>64</v>
      </c>
      <c r="B50" s="96" t="s">
        <v>373</v>
      </c>
      <c r="C50" s="96" t="s">
        <v>410</v>
      </c>
      <c r="D50" s="96" t="s">
        <v>55</v>
      </c>
      <c r="E50" s="96" t="s">
        <v>415</v>
      </c>
      <c r="F50" s="96" t="s">
        <v>376</v>
      </c>
      <c r="G50" s="96"/>
      <c r="H50" s="96"/>
      <c r="I50" s="97">
        <f>I51</f>
        <v>920.2</v>
      </c>
    </row>
    <row r="51" spans="1:9" ht="69.75" customHeight="1">
      <c r="A51" s="98" t="s">
        <v>416</v>
      </c>
      <c r="B51" s="96" t="s">
        <v>373</v>
      </c>
      <c r="C51" s="96" t="s">
        <v>410</v>
      </c>
      <c r="D51" s="96" t="s">
        <v>55</v>
      </c>
      <c r="E51" s="96" t="s">
        <v>415</v>
      </c>
      <c r="F51" s="96" t="s">
        <v>197</v>
      </c>
      <c r="G51" s="96" t="s">
        <v>51</v>
      </c>
      <c r="H51" s="96" t="s">
        <v>57</v>
      </c>
      <c r="I51" s="97">
        <v>920.2</v>
      </c>
    </row>
    <row r="52" spans="1:9" ht="15.75">
      <c r="A52" s="95" t="s">
        <v>89</v>
      </c>
      <c r="B52" s="96" t="s">
        <v>373</v>
      </c>
      <c r="C52" s="96" t="s">
        <v>410</v>
      </c>
      <c r="D52" s="96" t="s">
        <v>404</v>
      </c>
      <c r="E52" s="96" t="s">
        <v>375</v>
      </c>
      <c r="F52" s="96" t="s">
        <v>376</v>
      </c>
      <c r="G52" s="96"/>
      <c r="H52" s="96"/>
      <c r="I52" s="97">
        <f>I53</f>
        <v>44</v>
      </c>
    </row>
    <row r="53" spans="1:9" ht="15.75">
      <c r="A53" s="95" t="s">
        <v>89</v>
      </c>
      <c r="B53" s="96" t="s">
        <v>373</v>
      </c>
      <c r="C53" s="96" t="s">
        <v>410</v>
      </c>
      <c r="D53" s="96" t="s">
        <v>404</v>
      </c>
      <c r="E53" s="96" t="s">
        <v>405</v>
      </c>
      <c r="F53" s="96" t="s">
        <v>376</v>
      </c>
      <c r="G53" s="96"/>
      <c r="H53" s="96"/>
      <c r="I53" s="97">
        <f>I54</f>
        <v>44</v>
      </c>
    </row>
    <row r="54" spans="1:9" ht="31.5">
      <c r="A54" s="95" t="s">
        <v>406</v>
      </c>
      <c r="B54" s="96" t="s">
        <v>373</v>
      </c>
      <c r="C54" s="96" t="s">
        <v>410</v>
      </c>
      <c r="D54" s="96" t="s">
        <v>404</v>
      </c>
      <c r="E54" s="96" t="s">
        <v>405</v>
      </c>
      <c r="F54" s="96" t="s">
        <v>207</v>
      </c>
      <c r="G54" s="96" t="s">
        <v>51</v>
      </c>
      <c r="H54" s="96" t="s">
        <v>32</v>
      </c>
      <c r="I54" s="97">
        <v>44</v>
      </c>
    </row>
    <row r="55" spans="1:9" ht="47.25">
      <c r="A55" s="95" t="s">
        <v>732</v>
      </c>
      <c r="B55" s="96" t="s">
        <v>373</v>
      </c>
      <c r="C55" s="96" t="s">
        <v>417</v>
      </c>
      <c r="D55" s="96" t="s">
        <v>111</v>
      </c>
      <c r="E55" s="96" t="s">
        <v>375</v>
      </c>
      <c r="F55" s="96" t="s">
        <v>376</v>
      </c>
      <c r="G55" s="96"/>
      <c r="H55" s="96"/>
      <c r="I55" s="97">
        <f>I56+I59+I70</f>
        <v>1950.7999999999997</v>
      </c>
    </row>
    <row r="56" spans="1:9" ht="15.75">
      <c r="A56" s="95" t="s">
        <v>109</v>
      </c>
      <c r="B56" s="96" t="s">
        <v>373</v>
      </c>
      <c r="C56" s="96" t="s">
        <v>417</v>
      </c>
      <c r="D56" s="96" t="s">
        <v>111</v>
      </c>
      <c r="E56" s="96" t="s">
        <v>393</v>
      </c>
      <c r="F56" s="96" t="s">
        <v>376</v>
      </c>
      <c r="G56" s="96"/>
      <c r="H56" s="96"/>
      <c r="I56" s="97">
        <f>I57+I58</f>
        <v>969.6999999999999</v>
      </c>
    </row>
    <row r="57" spans="1:9" ht="71.25" customHeight="1">
      <c r="A57" s="95" t="s">
        <v>394</v>
      </c>
      <c r="B57" s="96" t="s">
        <v>373</v>
      </c>
      <c r="C57" s="96" t="s">
        <v>417</v>
      </c>
      <c r="D57" s="96" t="s">
        <v>111</v>
      </c>
      <c r="E57" s="96" t="s">
        <v>393</v>
      </c>
      <c r="F57" s="96" t="s">
        <v>197</v>
      </c>
      <c r="G57" s="96" t="s">
        <v>51</v>
      </c>
      <c r="H57" s="96" t="s">
        <v>32</v>
      </c>
      <c r="I57" s="97">
        <v>835.8</v>
      </c>
    </row>
    <row r="58" spans="1:9" ht="27" customHeight="1">
      <c r="A58" s="95" t="s">
        <v>395</v>
      </c>
      <c r="B58" s="96" t="s">
        <v>373</v>
      </c>
      <c r="C58" s="96" t="s">
        <v>417</v>
      </c>
      <c r="D58" s="96" t="s">
        <v>111</v>
      </c>
      <c r="E58" s="96" t="s">
        <v>393</v>
      </c>
      <c r="F58" s="96" t="s">
        <v>203</v>
      </c>
      <c r="G58" s="96" t="s">
        <v>51</v>
      </c>
      <c r="H58" s="96" t="s">
        <v>32</v>
      </c>
      <c r="I58" s="97">
        <v>133.9</v>
      </c>
    </row>
    <row r="59" spans="1:9" ht="15.75">
      <c r="A59" s="95" t="s">
        <v>418</v>
      </c>
      <c r="B59" s="96" t="s">
        <v>373</v>
      </c>
      <c r="C59" s="96" t="s">
        <v>417</v>
      </c>
      <c r="D59" s="96" t="s">
        <v>55</v>
      </c>
      <c r="E59" s="96" t="s">
        <v>375</v>
      </c>
      <c r="F59" s="96" t="s">
        <v>376</v>
      </c>
      <c r="G59" s="96"/>
      <c r="H59" s="96"/>
      <c r="I59" s="97">
        <f>I61+I62+I66+I64+I68</f>
        <v>981.0999999999999</v>
      </c>
    </row>
    <row r="60" spans="1:9" ht="34.5" customHeight="1">
      <c r="A60" s="95" t="s">
        <v>419</v>
      </c>
      <c r="B60" s="96" t="s">
        <v>373</v>
      </c>
      <c r="C60" s="96" t="s">
        <v>417</v>
      </c>
      <c r="D60" s="96" t="s">
        <v>55</v>
      </c>
      <c r="E60" s="96" t="s">
        <v>420</v>
      </c>
      <c r="F60" s="96"/>
      <c r="G60" s="96"/>
      <c r="H60" s="96"/>
      <c r="I60" s="97">
        <f>I61</f>
        <v>0</v>
      </c>
    </row>
    <row r="61" spans="1:9" ht="51.75" customHeight="1">
      <c r="A61" s="95" t="s">
        <v>421</v>
      </c>
      <c r="B61" s="96" t="s">
        <v>373</v>
      </c>
      <c r="C61" s="96" t="s">
        <v>417</v>
      </c>
      <c r="D61" s="96" t="s">
        <v>55</v>
      </c>
      <c r="E61" s="96" t="s">
        <v>420</v>
      </c>
      <c r="F61" s="96" t="s">
        <v>203</v>
      </c>
      <c r="G61" s="96" t="s">
        <v>51</v>
      </c>
      <c r="H61" s="96" t="s">
        <v>32</v>
      </c>
      <c r="I61" s="97">
        <v>0</v>
      </c>
    </row>
    <row r="62" spans="1:9" ht="36.75" customHeight="1">
      <c r="A62" s="95" t="s">
        <v>422</v>
      </c>
      <c r="B62" s="96" t="s">
        <v>373</v>
      </c>
      <c r="C62" s="96" t="s">
        <v>417</v>
      </c>
      <c r="D62" s="96" t="s">
        <v>55</v>
      </c>
      <c r="E62" s="96" t="s">
        <v>423</v>
      </c>
      <c r="F62" s="96" t="s">
        <v>376</v>
      </c>
      <c r="G62" s="96"/>
      <c r="H62" s="96"/>
      <c r="I62" s="97">
        <f>I63</f>
        <v>114.8</v>
      </c>
    </row>
    <row r="63" spans="1:9" ht="53.25" customHeight="1">
      <c r="A63" s="95" t="s">
        <v>424</v>
      </c>
      <c r="B63" s="96" t="s">
        <v>373</v>
      </c>
      <c r="C63" s="96" t="s">
        <v>417</v>
      </c>
      <c r="D63" s="96" t="s">
        <v>55</v>
      </c>
      <c r="E63" s="96" t="s">
        <v>423</v>
      </c>
      <c r="F63" s="96" t="s">
        <v>203</v>
      </c>
      <c r="G63" s="96" t="s">
        <v>51</v>
      </c>
      <c r="H63" s="96" t="s">
        <v>32</v>
      </c>
      <c r="I63" s="97">
        <v>114.8</v>
      </c>
    </row>
    <row r="64" spans="1:9" ht="15.75">
      <c r="A64" s="95" t="s">
        <v>65</v>
      </c>
      <c r="B64" s="96" t="s">
        <v>373</v>
      </c>
      <c r="C64" s="96" t="s">
        <v>417</v>
      </c>
      <c r="D64" s="96" t="s">
        <v>55</v>
      </c>
      <c r="E64" s="96" t="s">
        <v>425</v>
      </c>
      <c r="F64" s="96" t="s">
        <v>376</v>
      </c>
      <c r="G64" s="96"/>
      <c r="H64" s="96"/>
      <c r="I64" s="97">
        <f>I65</f>
        <v>350.4</v>
      </c>
    </row>
    <row r="65" spans="1:9" ht="35.25" customHeight="1">
      <c r="A65" s="95" t="s">
        <v>426</v>
      </c>
      <c r="B65" s="96" t="s">
        <v>373</v>
      </c>
      <c r="C65" s="96" t="s">
        <v>417</v>
      </c>
      <c r="D65" s="96" t="s">
        <v>55</v>
      </c>
      <c r="E65" s="96" t="s">
        <v>425</v>
      </c>
      <c r="F65" s="96" t="s">
        <v>203</v>
      </c>
      <c r="G65" s="96" t="s">
        <v>61</v>
      </c>
      <c r="H65" s="96" t="s">
        <v>51</v>
      </c>
      <c r="I65" s="97">
        <v>350.4</v>
      </c>
    </row>
    <row r="66" spans="1:9" ht="15.75">
      <c r="A66" s="95" t="s">
        <v>65</v>
      </c>
      <c r="B66" s="96" t="s">
        <v>373</v>
      </c>
      <c r="C66" s="96" t="s">
        <v>417</v>
      </c>
      <c r="D66" s="96" t="s">
        <v>55</v>
      </c>
      <c r="E66" s="96" t="s">
        <v>425</v>
      </c>
      <c r="F66" s="96" t="s">
        <v>376</v>
      </c>
      <c r="G66" s="96"/>
      <c r="H66" s="96"/>
      <c r="I66" s="97">
        <f>I67</f>
        <v>74.4</v>
      </c>
    </row>
    <row r="67" spans="1:9" ht="36" customHeight="1">
      <c r="A67" s="95" t="s">
        <v>426</v>
      </c>
      <c r="B67" s="96" t="s">
        <v>373</v>
      </c>
      <c r="C67" s="96" t="s">
        <v>417</v>
      </c>
      <c r="D67" s="96" t="s">
        <v>55</v>
      </c>
      <c r="E67" s="96" t="s">
        <v>425</v>
      </c>
      <c r="F67" s="96" t="s">
        <v>203</v>
      </c>
      <c r="G67" s="96" t="s">
        <v>61</v>
      </c>
      <c r="H67" s="96" t="s">
        <v>52</v>
      </c>
      <c r="I67" s="97">
        <v>74.4</v>
      </c>
    </row>
    <row r="68" spans="1:9" ht="15.75">
      <c r="A68" s="95" t="s">
        <v>178</v>
      </c>
      <c r="B68" s="96" t="s">
        <v>373</v>
      </c>
      <c r="C68" s="96" t="s">
        <v>417</v>
      </c>
      <c r="D68" s="96" t="s">
        <v>55</v>
      </c>
      <c r="E68" s="96" t="s">
        <v>427</v>
      </c>
      <c r="F68" s="96" t="s">
        <v>376</v>
      </c>
      <c r="G68" s="96"/>
      <c r="H68" s="96"/>
      <c r="I68" s="97">
        <f>I69</f>
        <v>441.5</v>
      </c>
    </row>
    <row r="69" spans="1:9" ht="31.5">
      <c r="A69" s="95" t="s">
        <v>428</v>
      </c>
      <c r="B69" s="96" t="s">
        <v>373</v>
      </c>
      <c r="C69" s="96" t="s">
        <v>417</v>
      </c>
      <c r="D69" s="96" t="s">
        <v>55</v>
      </c>
      <c r="E69" s="96" t="s">
        <v>427</v>
      </c>
      <c r="F69" s="96" t="s">
        <v>203</v>
      </c>
      <c r="G69" s="96" t="s">
        <v>55</v>
      </c>
      <c r="H69" s="96" t="s">
        <v>31</v>
      </c>
      <c r="I69" s="97">
        <v>441.5</v>
      </c>
    </row>
    <row r="70" spans="1:9" ht="31.5">
      <c r="A70" s="95" t="s">
        <v>401</v>
      </c>
      <c r="B70" s="96" t="s">
        <v>373</v>
      </c>
      <c r="C70" s="96" t="s">
        <v>417</v>
      </c>
      <c r="D70" s="96" t="s">
        <v>402</v>
      </c>
      <c r="E70" s="96" t="s">
        <v>375</v>
      </c>
      <c r="F70" s="96" t="s">
        <v>376</v>
      </c>
      <c r="G70" s="96"/>
      <c r="H70" s="96"/>
      <c r="I70" s="97">
        <f>I71</f>
        <v>0</v>
      </c>
    </row>
    <row r="71" spans="1:9" ht="15.75">
      <c r="A71" s="95" t="s">
        <v>109</v>
      </c>
      <c r="B71" s="96" t="s">
        <v>373</v>
      </c>
      <c r="C71" s="96" t="s">
        <v>417</v>
      </c>
      <c r="D71" s="96" t="s">
        <v>402</v>
      </c>
      <c r="E71" s="96" t="s">
        <v>393</v>
      </c>
      <c r="F71" s="96" t="s">
        <v>376</v>
      </c>
      <c r="G71" s="96"/>
      <c r="H71" s="96"/>
      <c r="I71" s="97">
        <f>I72</f>
        <v>0</v>
      </c>
    </row>
    <row r="72" spans="1:9" ht="31.5">
      <c r="A72" s="95" t="s">
        <v>403</v>
      </c>
      <c r="B72" s="96" t="s">
        <v>373</v>
      </c>
      <c r="C72" s="96" t="s">
        <v>417</v>
      </c>
      <c r="D72" s="96" t="s">
        <v>402</v>
      </c>
      <c r="E72" s="96" t="s">
        <v>393</v>
      </c>
      <c r="F72" s="96" t="s">
        <v>205</v>
      </c>
      <c r="G72" s="96" t="s">
        <v>51</v>
      </c>
      <c r="H72" s="96" t="s">
        <v>32</v>
      </c>
      <c r="I72" s="97">
        <v>0</v>
      </c>
    </row>
    <row r="73" spans="1:9" ht="33.75" customHeight="1">
      <c r="A73" s="95" t="s">
        <v>731</v>
      </c>
      <c r="B73" s="96" t="s">
        <v>373</v>
      </c>
      <c r="C73" s="96" t="s">
        <v>429</v>
      </c>
      <c r="D73" s="96" t="s">
        <v>111</v>
      </c>
      <c r="E73" s="96" t="s">
        <v>375</v>
      </c>
      <c r="F73" s="96" t="s">
        <v>376</v>
      </c>
      <c r="G73" s="96"/>
      <c r="H73" s="96"/>
      <c r="I73" s="97">
        <f>I74+I77</f>
        <v>4503.5</v>
      </c>
    </row>
    <row r="74" spans="1:9" ht="31.5">
      <c r="A74" s="95" t="s">
        <v>401</v>
      </c>
      <c r="B74" s="96" t="s">
        <v>373</v>
      </c>
      <c r="C74" s="96" t="s">
        <v>429</v>
      </c>
      <c r="D74" s="96" t="s">
        <v>402</v>
      </c>
      <c r="E74" s="96" t="s">
        <v>375</v>
      </c>
      <c r="F74" s="96" t="s">
        <v>376</v>
      </c>
      <c r="G74" s="96"/>
      <c r="H74" s="96"/>
      <c r="I74" s="97">
        <f>I75</f>
        <v>65.5</v>
      </c>
    </row>
    <row r="75" spans="1:9" ht="19.5" customHeight="1">
      <c r="A75" s="95" t="s">
        <v>60</v>
      </c>
      <c r="B75" s="96" t="s">
        <v>373</v>
      </c>
      <c r="C75" s="96" t="s">
        <v>429</v>
      </c>
      <c r="D75" s="96" t="s">
        <v>402</v>
      </c>
      <c r="E75" s="96" t="s">
        <v>430</v>
      </c>
      <c r="F75" s="96" t="s">
        <v>376</v>
      </c>
      <c r="G75" s="96"/>
      <c r="H75" s="96"/>
      <c r="I75" s="97">
        <f>I76</f>
        <v>65.5</v>
      </c>
    </row>
    <row r="76" spans="1:9" ht="31.5">
      <c r="A76" s="95" t="s">
        <v>431</v>
      </c>
      <c r="B76" s="96" t="s">
        <v>373</v>
      </c>
      <c r="C76" s="96" t="s">
        <v>429</v>
      </c>
      <c r="D76" s="96" t="s">
        <v>402</v>
      </c>
      <c r="E76" s="96" t="s">
        <v>430</v>
      </c>
      <c r="F76" s="96" t="s">
        <v>205</v>
      </c>
      <c r="G76" s="96" t="s">
        <v>51</v>
      </c>
      <c r="H76" s="96" t="s">
        <v>32</v>
      </c>
      <c r="I76" s="97">
        <v>65.5</v>
      </c>
    </row>
    <row r="77" spans="1:9" ht="31.5">
      <c r="A77" s="95" t="s">
        <v>432</v>
      </c>
      <c r="B77" s="96" t="s">
        <v>373</v>
      </c>
      <c r="C77" s="96" t="s">
        <v>429</v>
      </c>
      <c r="D77" s="96" t="s">
        <v>433</v>
      </c>
      <c r="E77" s="96" t="s">
        <v>375</v>
      </c>
      <c r="F77" s="96" t="s">
        <v>376</v>
      </c>
      <c r="G77" s="96"/>
      <c r="H77" s="96"/>
      <c r="I77" s="97">
        <f>I78</f>
        <v>4438</v>
      </c>
    </row>
    <row r="78" spans="1:9" ht="15.75">
      <c r="A78" s="95" t="s">
        <v>183</v>
      </c>
      <c r="B78" s="96" t="s">
        <v>373</v>
      </c>
      <c r="C78" s="96" t="s">
        <v>429</v>
      </c>
      <c r="D78" s="96" t="s">
        <v>433</v>
      </c>
      <c r="E78" s="96" t="s">
        <v>430</v>
      </c>
      <c r="F78" s="96" t="s">
        <v>376</v>
      </c>
      <c r="G78" s="96"/>
      <c r="H78" s="96"/>
      <c r="I78" s="97">
        <f>I79+I80</f>
        <v>4438</v>
      </c>
    </row>
    <row r="79" spans="1:9" ht="71.25" customHeight="1">
      <c r="A79" s="95" t="s">
        <v>434</v>
      </c>
      <c r="B79" s="96" t="s">
        <v>373</v>
      </c>
      <c r="C79" s="96" t="s">
        <v>429</v>
      </c>
      <c r="D79" s="96" t="s">
        <v>433</v>
      </c>
      <c r="E79" s="96" t="s">
        <v>430</v>
      </c>
      <c r="F79" s="96" t="s">
        <v>197</v>
      </c>
      <c r="G79" s="96" t="s">
        <v>51</v>
      </c>
      <c r="H79" s="96" t="s">
        <v>32</v>
      </c>
      <c r="I79" s="97">
        <v>4331.5</v>
      </c>
    </row>
    <row r="80" spans="1:9" ht="35.25" customHeight="1">
      <c r="A80" s="95" t="s">
        <v>435</v>
      </c>
      <c r="B80" s="96" t="s">
        <v>373</v>
      </c>
      <c r="C80" s="96" t="s">
        <v>429</v>
      </c>
      <c r="D80" s="96" t="s">
        <v>433</v>
      </c>
      <c r="E80" s="96" t="s">
        <v>430</v>
      </c>
      <c r="F80" s="96" t="s">
        <v>203</v>
      </c>
      <c r="G80" s="96" t="s">
        <v>51</v>
      </c>
      <c r="H80" s="96" t="s">
        <v>32</v>
      </c>
      <c r="I80" s="97">
        <v>106.5</v>
      </c>
    </row>
    <row r="81" spans="1:9" ht="54.75" customHeight="1">
      <c r="A81" s="93" t="s">
        <v>729</v>
      </c>
      <c r="B81" s="94" t="s">
        <v>436</v>
      </c>
      <c r="C81" s="94" t="s">
        <v>374</v>
      </c>
      <c r="D81" s="94" t="s">
        <v>111</v>
      </c>
      <c r="E81" s="94" t="s">
        <v>375</v>
      </c>
      <c r="F81" s="94" t="s">
        <v>376</v>
      </c>
      <c r="G81" s="94"/>
      <c r="H81" s="94"/>
      <c r="I81" s="99">
        <f>I82+I85</f>
        <v>7160</v>
      </c>
    </row>
    <row r="82" spans="1:9" ht="31.5">
      <c r="A82" s="95" t="s">
        <v>730</v>
      </c>
      <c r="B82" s="96" t="s">
        <v>436</v>
      </c>
      <c r="C82" s="96" t="s">
        <v>377</v>
      </c>
      <c r="D82" s="96" t="s">
        <v>111</v>
      </c>
      <c r="E82" s="96" t="s">
        <v>375</v>
      </c>
      <c r="F82" s="96" t="s">
        <v>376</v>
      </c>
      <c r="G82" s="96"/>
      <c r="H82" s="96"/>
      <c r="I82" s="97">
        <f>I83</f>
        <v>6907.8</v>
      </c>
    </row>
    <row r="83" spans="1:9" ht="15.75">
      <c r="A83" s="95" t="s">
        <v>437</v>
      </c>
      <c r="B83" s="96" t="s">
        <v>436</v>
      </c>
      <c r="C83" s="96" t="s">
        <v>377</v>
      </c>
      <c r="D83" s="96" t="s">
        <v>438</v>
      </c>
      <c r="E83" s="96" t="s">
        <v>375</v>
      </c>
      <c r="F83" s="96" t="s">
        <v>376</v>
      </c>
      <c r="G83" s="96"/>
      <c r="H83" s="96"/>
      <c r="I83" s="97">
        <f>I84</f>
        <v>6907.8</v>
      </c>
    </row>
    <row r="84" spans="1:9" ht="34.5" customHeight="1">
      <c r="A84" s="95" t="s">
        <v>439</v>
      </c>
      <c r="B84" s="96" t="s">
        <v>436</v>
      </c>
      <c r="C84" s="96" t="s">
        <v>377</v>
      </c>
      <c r="D84" s="96" t="s">
        <v>438</v>
      </c>
      <c r="E84" s="96" t="s">
        <v>375</v>
      </c>
      <c r="F84" s="96" t="s">
        <v>203</v>
      </c>
      <c r="G84" s="96" t="s">
        <v>55</v>
      </c>
      <c r="H84" s="96" t="s">
        <v>59</v>
      </c>
      <c r="I84" s="97">
        <v>6907.8</v>
      </c>
    </row>
    <row r="85" spans="1:9" ht="31.5">
      <c r="A85" s="95" t="s">
        <v>728</v>
      </c>
      <c r="B85" s="96" t="s">
        <v>436</v>
      </c>
      <c r="C85" s="96" t="s">
        <v>410</v>
      </c>
      <c r="D85" s="96" t="s">
        <v>111</v>
      </c>
      <c r="E85" s="96" t="s">
        <v>375</v>
      </c>
      <c r="F85" s="96" t="s">
        <v>376</v>
      </c>
      <c r="G85" s="96"/>
      <c r="H85" s="96"/>
      <c r="I85" s="97">
        <f>I86</f>
        <v>252.2</v>
      </c>
    </row>
    <row r="86" spans="1:9" ht="15.75">
      <c r="A86" s="95" t="s">
        <v>440</v>
      </c>
      <c r="B86" s="96" t="s">
        <v>436</v>
      </c>
      <c r="C86" s="96" t="s">
        <v>410</v>
      </c>
      <c r="D86" s="96" t="s">
        <v>441</v>
      </c>
      <c r="E86" s="96" t="s">
        <v>375</v>
      </c>
      <c r="F86" s="96" t="s">
        <v>376</v>
      </c>
      <c r="G86" s="96"/>
      <c r="H86" s="96"/>
      <c r="I86" s="97">
        <f>I87</f>
        <v>252.2</v>
      </c>
    </row>
    <row r="87" spans="1:9" ht="33.75" customHeight="1">
      <c r="A87" s="95" t="s">
        <v>442</v>
      </c>
      <c r="B87" s="96" t="s">
        <v>436</v>
      </c>
      <c r="C87" s="96" t="s">
        <v>410</v>
      </c>
      <c r="D87" s="96" t="s">
        <v>441</v>
      </c>
      <c r="E87" s="96" t="s">
        <v>375</v>
      </c>
      <c r="F87" s="96" t="s">
        <v>203</v>
      </c>
      <c r="G87" s="96" t="s">
        <v>55</v>
      </c>
      <c r="H87" s="96" t="s">
        <v>59</v>
      </c>
      <c r="I87" s="97">
        <v>252.2</v>
      </c>
    </row>
    <row r="88" spans="1:9" ht="37.5" customHeight="1">
      <c r="A88" s="93" t="s">
        <v>443</v>
      </c>
      <c r="B88" s="94" t="s">
        <v>444</v>
      </c>
      <c r="C88" s="94" t="s">
        <v>374</v>
      </c>
      <c r="D88" s="94" t="s">
        <v>111</v>
      </c>
      <c r="E88" s="94" t="s">
        <v>375</v>
      </c>
      <c r="F88" s="94" t="s">
        <v>376</v>
      </c>
      <c r="G88" s="94"/>
      <c r="H88" s="94"/>
      <c r="I88" s="99">
        <f>I89+I98+I105+I108+I102+I116</f>
        <v>55258.2</v>
      </c>
    </row>
    <row r="89" spans="1:9" ht="33.75" customHeight="1">
      <c r="A89" s="95" t="s">
        <v>727</v>
      </c>
      <c r="B89" s="96" t="s">
        <v>444</v>
      </c>
      <c r="C89" s="96" t="s">
        <v>377</v>
      </c>
      <c r="D89" s="96" t="s">
        <v>111</v>
      </c>
      <c r="E89" s="96" t="s">
        <v>375</v>
      </c>
      <c r="F89" s="96" t="s">
        <v>376</v>
      </c>
      <c r="G89" s="96"/>
      <c r="H89" s="96"/>
      <c r="I89" s="97">
        <f>I94+I90+I92</f>
        <v>18931.2</v>
      </c>
    </row>
    <row r="90" spans="1:9" ht="33.75" customHeight="1">
      <c r="A90" s="95" t="s">
        <v>727</v>
      </c>
      <c r="B90" s="96" t="s">
        <v>444</v>
      </c>
      <c r="C90" s="96" t="s">
        <v>377</v>
      </c>
      <c r="D90" s="96" t="s">
        <v>111</v>
      </c>
      <c r="E90" s="96" t="s">
        <v>694</v>
      </c>
      <c r="F90" s="96" t="s">
        <v>376</v>
      </c>
      <c r="G90" s="96"/>
      <c r="H90" s="96"/>
      <c r="I90" s="97">
        <f>I91</f>
        <v>13888.2</v>
      </c>
    </row>
    <row r="91" spans="1:9" ht="53.25" customHeight="1">
      <c r="A91" s="95" t="s">
        <v>723</v>
      </c>
      <c r="B91" s="96" t="s">
        <v>444</v>
      </c>
      <c r="C91" s="96" t="s">
        <v>377</v>
      </c>
      <c r="D91" s="96" t="s">
        <v>111</v>
      </c>
      <c r="E91" s="96" t="s">
        <v>694</v>
      </c>
      <c r="F91" s="96" t="s">
        <v>446</v>
      </c>
      <c r="G91" s="96" t="s">
        <v>61</v>
      </c>
      <c r="H91" s="96" t="s">
        <v>52</v>
      </c>
      <c r="I91" s="97">
        <v>13888.2</v>
      </c>
    </row>
    <row r="92" spans="1:9" ht="40.5" customHeight="1">
      <c r="A92" s="95" t="s">
        <v>726</v>
      </c>
      <c r="B92" s="96" t="s">
        <v>444</v>
      </c>
      <c r="C92" s="96" t="s">
        <v>377</v>
      </c>
      <c r="D92" s="96" t="s">
        <v>111</v>
      </c>
      <c r="E92" s="96" t="s">
        <v>695</v>
      </c>
      <c r="F92" s="96" t="s">
        <v>376</v>
      </c>
      <c r="G92" s="96"/>
      <c r="H92" s="96"/>
      <c r="I92" s="97">
        <f>I93</f>
        <v>112.6</v>
      </c>
    </row>
    <row r="93" spans="1:9" ht="53.25" customHeight="1">
      <c r="A93" s="95" t="s">
        <v>723</v>
      </c>
      <c r="B93" s="96" t="s">
        <v>444</v>
      </c>
      <c r="C93" s="96" t="s">
        <v>377</v>
      </c>
      <c r="D93" s="96" t="s">
        <v>111</v>
      </c>
      <c r="E93" s="96" t="s">
        <v>695</v>
      </c>
      <c r="F93" s="96" t="s">
        <v>446</v>
      </c>
      <c r="G93" s="96" t="s">
        <v>61</v>
      </c>
      <c r="H93" s="96" t="s">
        <v>52</v>
      </c>
      <c r="I93" s="97">
        <v>112.6</v>
      </c>
    </row>
    <row r="94" spans="1:9" ht="33.75" customHeight="1">
      <c r="A94" s="95" t="s">
        <v>722</v>
      </c>
      <c r="B94" s="96" t="s">
        <v>444</v>
      </c>
      <c r="C94" s="96" t="s">
        <v>377</v>
      </c>
      <c r="D94" s="96" t="s">
        <v>111</v>
      </c>
      <c r="E94" s="96" t="s">
        <v>445</v>
      </c>
      <c r="F94" s="96" t="s">
        <v>376</v>
      </c>
      <c r="G94" s="96"/>
      <c r="H94" s="96"/>
      <c r="I94" s="97">
        <f>I95+I96+I97</f>
        <v>4930.400000000001</v>
      </c>
    </row>
    <row r="95" spans="1:9" ht="48" customHeight="1">
      <c r="A95" s="95" t="s">
        <v>724</v>
      </c>
      <c r="B95" s="96" t="s">
        <v>444</v>
      </c>
      <c r="C95" s="96" t="s">
        <v>377</v>
      </c>
      <c r="D95" s="96" t="s">
        <v>111</v>
      </c>
      <c r="E95" s="96" t="s">
        <v>445</v>
      </c>
      <c r="F95" s="96" t="s">
        <v>203</v>
      </c>
      <c r="G95" s="96" t="s">
        <v>61</v>
      </c>
      <c r="H95" s="96" t="s">
        <v>52</v>
      </c>
      <c r="I95" s="97">
        <v>2099.5</v>
      </c>
    </row>
    <row r="96" spans="1:9" ht="48" customHeight="1">
      <c r="A96" s="95" t="s">
        <v>723</v>
      </c>
      <c r="B96" s="96" t="s">
        <v>444</v>
      </c>
      <c r="C96" s="96" t="s">
        <v>377</v>
      </c>
      <c r="D96" s="96" t="s">
        <v>111</v>
      </c>
      <c r="E96" s="96" t="s">
        <v>445</v>
      </c>
      <c r="F96" s="96" t="s">
        <v>446</v>
      </c>
      <c r="G96" s="96" t="s">
        <v>61</v>
      </c>
      <c r="H96" s="96" t="s">
        <v>52</v>
      </c>
      <c r="I96" s="97">
        <v>2830.3</v>
      </c>
    </row>
    <row r="97" spans="1:9" ht="48" customHeight="1">
      <c r="A97" s="95" t="s">
        <v>725</v>
      </c>
      <c r="B97" s="96" t="s">
        <v>444</v>
      </c>
      <c r="C97" s="96" t="s">
        <v>377</v>
      </c>
      <c r="D97" s="96" t="s">
        <v>111</v>
      </c>
      <c r="E97" s="96" t="s">
        <v>445</v>
      </c>
      <c r="F97" s="96" t="s">
        <v>205</v>
      </c>
      <c r="G97" s="96" t="s">
        <v>61</v>
      </c>
      <c r="H97" s="96" t="s">
        <v>52</v>
      </c>
      <c r="I97" s="97">
        <v>0.6</v>
      </c>
    </row>
    <row r="98" spans="1:9" ht="31.5">
      <c r="A98" s="95" t="s">
        <v>721</v>
      </c>
      <c r="B98" s="96" t="s">
        <v>444</v>
      </c>
      <c r="C98" s="96" t="s">
        <v>410</v>
      </c>
      <c r="D98" s="96" t="s">
        <v>111</v>
      </c>
      <c r="E98" s="96" t="s">
        <v>375</v>
      </c>
      <c r="F98" s="96" t="s">
        <v>376</v>
      </c>
      <c r="G98" s="96"/>
      <c r="H98" s="96"/>
      <c r="I98" s="97">
        <f>I99</f>
        <v>241</v>
      </c>
    </row>
    <row r="99" spans="1:9" ht="31.5">
      <c r="A99" s="95" t="s">
        <v>721</v>
      </c>
      <c r="B99" s="96" t="s">
        <v>444</v>
      </c>
      <c r="C99" s="96" t="s">
        <v>410</v>
      </c>
      <c r="D99" s="96" t="s">
        <v>111</v>
      </c>
      <c r="E99" s="96" t="s">
        <v>447</v>
      </c>
      <c r="F99" s="96" t="s">
        <v>376</v>
      </c>
      <c r="G99" s="96"/>
      <c r="H99" s="96"/>
      <c r="I99" s="97">
        <f>I100+I101</f>
        <v>241</v>
      </c>
    </row>
    <row r="100" spans="1:9" ht="77.25" customHeight="1">
      <c r="A100" s="95" t="s">
        <v>448</v>
      </c>
      <c r="B100" s="96" t="s">
        <v>444</v>
      </c>
      <c r="C100" s="96" t="s">
        <v>410</v>
      </c>
      <c r="D100" s="96" t="s">
        <v>111</v>
      </c>
      <c r="E100" s="96" t="s">
        <v>447</v>
      </c>
      <c r="F100" s="96" t="s">
        <v>197</v>
      </c>
      <c r="G100" s="96" t="s">
        <v>57</v>
      </c>
      <c r="H100" s="96" t="s">
        <v>59</v>
      </c>
      <c r="I100" s="97">
        <v>0</v>
      </c>
    </row>
    <row r="101" spans="1:9" ht="50.25" customHeight="1">
      <c r="A101" s="95" t="s">
        <v>720</v>
      </c>
      <c r="B101" s="96" t="s">
        <v>444</v>
      </c>
      <c r="C101" s="96" t="s">
        <v>410</v>
      </c>
      <c r="D101" s="96" t="s">
        <v>111</v>
      </c>
      <c r="E101" s="96" t="s">
        <v>447</v>
      </c>
      <c r="F101" s="96" t="s">
        <v>203</v>
      </c>
      <c r="G101" s="96" t="s">
        <v>57</v>
      </c>
      <c r="H101" s="96" t="s">
        <v>59</v>
      </c>
      <c r="I101" s="97">
        <v>241</v>
      </c>
    </row>
    <row r="102" spans="1:9" ht="21" customHeight="1">
      <c r="A102" s="95" t="s">
        <v>449</v>
      </c>
      <c r="B102" s="96" t="s">
        <v>444</v>
      </c>
      <c r="C102" s="96" t="s">
        <v>417</v>
      </c>
      <c r="D102" s="96" t="s">
        <v>111</v>
      </c>
      <c r="E102" s="96" t="s">
        <v>375</v>
      </c>
      <c r="F102" s="96"/>
      <c r="G102" s="96"/>
      <c r="H102" s="96"/>
      <c r="I102" s="97">
        <f>I103</f>
        <v>251.6</v>
      </c>
    </row>
    <row r="103" spans="1:9" ht="21" customHeight="1">
      <c r="A103" s="95" t="s">
        <v>449</v>
      </c>
      <c r="B103" s="96" t="s">
        <v>444</v>
      </c>
      <c r="C103" s="96" t="s">
        <v>417</v>
      </c>
      <c r="D103" s="96" t="s">
        <v>111</v>
      </c>
      <c r="E103" s="96" t="s">
        <v>445</v>
      </c>
      <c r="F103" s="96"/>
      <c r="G103" s="96"/>
      <c r="H103" s="96"/>
      <c r="I103" s="97">
        <f>I104</f>
        <v>251.6</v>
      </c>
    </row>
    <row r="104" spans="1:9" ht="47.25">
      <c r="A104" s="95" t="s">
        <v>450</v>
      </c>
      <c r="B104" s="96" t="s">
        <v>444</v>
      </c>
      <c r="C104" s="96" t="s">
        <v>417</v>
      </c>
      <c r="D104" s="96" t="s">
        <v>111</v>
      </c>
      <c r="E104" s="96" t="s">
        <v>445</v>
      </c>
      <c r="F104" s="96" t="s">
        <v>203</v>
      </c>
      <c r="G104" s="96" t="s">
        <v>61</v>
      </c>
      <c r="H104" s="96" t="s">
        <v>51</v>
      </c>
      <c r="I104" s="97">
        <v>251.6</v>
      </c>
    </row>
    <row r="105" spans="1:9" ht="31.5">
      <c r="A105" s="95" t="s">
        <v>451</v>
      </c>
      <c r="B105" s="96" t="s">
        <v>444</v>
      </c>
      <c r="C105" s="96" t="s">
        <v>429</v>
      </c>
      <c r="D105" s="96" t="s">
        <v>111</v>
      </c>
      <c r="E105" s="96" t="s">
        <v>375</v>
      </c>
      <c r="F105" s="96"/>
      <c r="G105" s="96"/>
      <c r="H105" s="96"/>
      <c r="I105" s="97">
        <f>I106</f>
        <v>0</v>
      </c>
    </row>
    <row r="106" spans="1:9" ht="20.25" customHeight="1">
      <c r="A106" s="95" t="s">
        <v>452</v>
      </c>
      <c r="B106" s="96" t="s">
        <v>444</v>
      </c>
      <c r="C106" s="96" t="s">
        <v>429</v>
      </c>
      <c r="D106" s="96" t="s">
        <v>111</v>
      </c>
      <c r="E106" s="96" t="s">
        <v>453</v>
      </c>
      <c r="F106" s="96"/>
      <c r="G106" s="96"/>
      <c r="H106" s="96"/>
      <c r="I106" s="97">
        <f>I107</f>
        <v>0</v>
      </c>
    </row>
    <row r="107" spans="1:9" ht="20.25" customHeight="1">
      <c r="A107" s="95" t="s">
        <v>452</v>
      </c>
      <c r="B107" s="96" t="s">
        <v>444</v>
      </c>
      <c r="C107" s="96" t="s">
        <v>429</v>
      </c>
      <c r="D107" s="96" t="s">
        <v>111</v>
      </c>
      <c r="E107" s="96" t="s">
        <v>453</v>
      </c>
      <c r="F107" s="96" t="s">
        <v>203</v>
      </c>
      <c r="G107" s="96" t="s">
        <v>55</v>
      </c>
      <c r="H107" s="96" t="s">
        <v>31</v>
      </c>
      <c r="I107" s="97">
        <v>0</v>
      </c>
    </row>
    <row r="108" spans="1:9" ht="31.5">
      <c r="A108" s="95" t="s">
        <v>454</v>
      </c>
      <c r="B108" s="96" t="s">
        <v>444</v>
      </c>
      <c r="C108" s="96" t="s">
        <v>455</v>
      </c>
      <c r="D108" s="96" t="s">
        <v>111</v>
      </c>
      <c r="E108" s="96" t="s">
        <v>375</v>
      </c>
      <c r="F108" s="96" t="s">
        <v>376</v>
      </c>
      <c r="G108" s="96"/>
      <c r="H108" s="96"/>
      <c r="I108" s="97">
        <f>I109+I111+I113</f>
        <v>4843.6</v>
      </c>
    </row>
    <row r="109" spans="1:9" ht="15.75">
      <c r="A109" s="95" t="s">
        <v>456</v>
      </c>
      <c r="B109" s="96" t="s">
        <v>444</v>
      </c>
      <c r="C109" s="96" t="s">
        <v>455</v>
      </c>
      <c r="D109" s="96" t="s">
        <v>457</v>
      </c>
      <c r="E109" s="96" t="s">
        <v>375</v>
      </c>
      <c r="F109" s="96" t="s">
        <v>376</v>
      </c>
      <c r="G109" s="96"/>
      <c r="H109" s="96"/>
      <c r="I109" s="97">
        <f>I110</f>
        <v>3928</v>
      </c>
    </row>
    <row r="110" spans="1:9" ht="34.5" customHeight="1">
      <c r="A110" s="95" t="s">
        <v>458</v>
      </c>
      <c r="B110" s="96" t="s">
        <v>444</v>
      </c>
      <c r="C110" s="96" t="s">
        <v>455</v>
      </c>
      <c r="D110" s="96" t="s">
        <v>457</v>
      </c>
      <c r="E110" s="96" t="s">
        <v>375</v>
      </c>
      <c r="F110" s="96" t="s">
        <v>203</v>
      </c>
      <c r="G110" s="96" t="s">
        <v>61</v>
      </c>
      <c r="H110" s="96" t="s">
        <v>57</v>
      </c>
      <c r="I110" s="97">
        <v>3928</v>
      </c>
    </row>
    <row r="111" spans="1:9" ht="20.25" customHeight="1">
      <c r="A111" s="95" t="s">
        <v>459</v>
      </c>
      <c r="B111" s="96" t="s">
        <v>444</v>
      </c>
      <c r="C111" s="96" t="s">
        <v>455</v>
      </c>
      <c r="D111" s="96" t="s">
        <v>460</v>
      </c>
      <c r="E111" s="96" t="s">
        <v>375</v>
      </c>
      <c r="F111" s="96" t="s">
        <v>376</v>
      </c>
      <c r="G111" s="96"/>
      <c r="H111" s="96"/>
      <c r="I111" s="97">
        <f>I112</f>
        <v>180.6</v>
      </c>
    </row>
    <row r="112" spans="1:9" ht="31.5" customHeight="1">
      <c r="A112" s="95" t="s">
        <v>461</v>
      </c>
      <c r="B112" s="96" t="s">
        <v>444</v>
      </c>
      <c r="C112" s="96" t="s">
        <v>455</v>
      </c>
      <c r="D112" s="96" t="s">
        <v>460</v>
      </c>
      <c r="E112" s="96" t="s">
        <v>375</v>
      </c>
      <c r="F112" s="96" t="s">
        <v>203</v>
      </c>
      <c r="G112" s="96" t="s">
        <v>61</v>
      </c>
      <c r="H112" s="96" t="s">
        <v>57</v>
      </c>
      <c r="I112" s="97">
        <v>180.6</v>
      </c>
    </row>
    <row r="113" spans="1:9" ht="15.75">
      <c r="A113" s="95" t="s">
        <v>462</v>
      </c>
      <c r="B113" s="96" t="s">
        <v>444</v>
      </c>
      <c r="C113" s="96" t="s">
        <v>455</v>
      </c>
      <c r="D113" s="96" t="s">
        <v>463</v>
      </c>
      <c r="E113" s="96" t="s">
        <v>375</v>
      </c>
      <c r="F113" s="96" t="s">
        <v>376</v>
      </c>
      <c r="G113" s="96"/>
      <c r="H113" s="96"/>
      <c r="I113" s="97">
        <f>I114+I115</f>
        <v>735</v>
      </c>
    </row>
    <row r="114" spans="1:9" ht="70.5" customHeight="1">
      <c r="A114" s="95" t="s">
        <v>464</v>
      </c>
      <c r="B114" s="96" t="s">
        <v>444</v>
      </c>
      <c r="C114" s="96" t="s">
        <v>455</v>
      </c>
      <c r="D114" s="96" t="s">
        <v>463</v>
      </c>
      <c r="E114" s="96" t="s">
        <v>375</v>
      </c>
      <c r="F114" s="96" t="s">
        <v>197</v>
      </c>
      <c r="G114" s="96" t="s">
        <v>61</v>
      </c>
      <c r="H114" s="96" t="s">
        <v>57</v>
      </c>
      <c r="I114" s="97">
        <v>0</v>
      </c>
    </row>
    <row r="115" spans="1:9" ht="33" customHeight="1">
      <c r="A115" s="95" t="s">
        <v>465</v>
      </c>
      <c r="B115" s="96" t="s">
        <v>444</v>
      </c>
      <c r="C115" s="96" t="s">
        <v>455</v>
      </c>
      <c r="D115" s="96" t="s">
        <v>463</v>
      </c>
      <c r="E115" s="96" t="s">
        <v>375</v>
      </c>
      <c r="F115" s="96" t="s">
        <v>203</v>
      </c>
      <c r="G115" s="96" t="s">
        <v>61</v>
      </c>
      <c r="H115" s="96" t="s">
        <v>57</v>
      </c>
      <c r="I115" s="97">
        <v>735</v>
      </c>
    </row>
    <row r="116" spans="1:9" ht="21" customHeight="1">
      <c r="A116" s="190" t="s">
        <v>639</v>
      </c>
      <c r="B116" s="191" t="s">
        <v>444</v>
      </c>
      <c r="C116" s="191" t="s">
        <v>666</v>
      </c>
      <c r="D116" s="191" t="s">
        <v>111</v>
      </c>
      <c r="E116" s="191" t="s">
        <v>375</v>
      </c>
      <c r="F116" s="191"/>
      <c r="G116" s="191"/>
      <c r="H116" s="191"/>
      <c r="I116" s="192">
        <f>I117</f>
        <v>30990.8</v>
      </c>
    </row>
    <row r="117" spans="1:9" ht="33" customHeight="1">
      <c r="A117" s="95" t="s">
        <v>667</v>
      </c>
      <c r="B117" s="96" t="s">
        <v>444</v>
      </c>
      <c r="C117" s="96" t="s">
        <v>666</v>
      </c>
      <c r="D117" s="96" t="s">
        <v>469</v>
      </c>
      <c r="E117" s="96" t="s">
        <v>375</v>
      </c>
      <c r="F117" s="96"/>
      <c r="G117" s="96"/>
      <c r="H117" s="96"/>
      <c r="I117" s="97">
        <f>I118</f>
        <v>30990.8</v>
      </c>
    </row>
    <row r="118" spans="1:9" ht="33" customHeight="1">
      <c r="A118" s="95" t="s">
        <v>668</v>
      </c>
      <c r="B118" s="96" t="s">
        <v>669</v>
      </c>
      <c r="C118" s="96" t="s">
        <v>666</v>
      </c>
      <c r="D118" s="96" t="s">
        <v>469</v>
      </c>
      <c r="E118" s="96" t="s">
        <v>375</v>
      </c>
      <c r="F118" s="96" t="s">
        <v>205</v>
      </c>
      <c r="G118" s="96" t="s">
        <v>61</v>
      </c>
      <c r="H118" s="96" t="s">
        <v>52</v>
      </c>
      <c r="I118" s="97">
        <v>30990.8</v>
      </c>
    </row>
    <row r="119" spans="1:9" ht="31.5">
      <c r="A119" s="93" t="s">
        <v>719</v>
      </c>
      <c r="B119" s="94" t="s">
        <v>466</v>
      </c>
      <c r="C119" s="94" t="s">
        <v>374</v>
      </c>
      <c r="D119" s="94" t="s">
        <v>111</v>
      </c>
      <c r="E119" s="94" t="s">
        <v>375</v>
      </c>
      <c r="F119" s="94" t="s">
        <v>376</v>
      </c>
      <c r="G119" s="94"/>
      <c r="H119" s="94"/>
      <c r="I119" s="99">
        <f>I120+I131+I140</f>
        <v>14851.1</v>
      </c>
    </row>
    <row r="120" spans="1:9" ht="31.5">
      <c r="A120" s="95" t="s">
        <v>467</v>
      </c>
      <c r="B120" s="96" t="s">
        <v>466</v>
      </c>
      <c r="C120" s="96" t="s">
        <v>377</v>
      </c>
      <c r="D120" s="96" t="s">
        <v>111</v>
      </c>
      <c r="E120" s="96" t="s">
        <v>375</v>
      </c>
      <c r="F120" s="96" t="s">
        <v>376</v>
      </c>
      <c r="G120" s="96"/>
      <c r="H120" s="96"/>
      <c r="I120" s="97">
        <f>I121+I124+I127</f>
        <v>11740.7</v>
      </c>
    </row>
    <row r="121" spans="1:9" ht="15.75">
      <c r="A121" s="95" t="s">
        <v>468</v>
      </c>
      <c r="B121" s="96" t="s">
        <v>466</v>
      </c>
      <c r="C121" s="96" t="s">
        <v>377</v>
      </c>
      <c r="D121" s="96" t="s">
        <v>469</v>
      </c>
      <c r="E121" s="96" t="s">
        <v>375</v>
      </c>
      <c r="F121" s="96" t="s">
        <v>376</v>
      </c>
      <c r="G121" s="96"/>
      <c r="H121" s="96"/>
      <c r="I121" s="97">
        <f>I122</f>
        <v>657.4</v>
      </c>
    </row>
    <row r="122" spans="1:9" ht="15.75">
      <c r="A122" s="95" t="s">
        <v>470</v>
      </c>
      <c r="B122" s="96" t="s">
        <v>466</v>
      </c>
      <c r="C122" s="96" t="s">
        <v>377</v>
      </c>
      <c r="D122" s="96" t="s">
        <v>469</v>
      </c>
      <c r="E122" s="96" t="s">
        <v>471</v>
      </c>
      <c r="F122" s="96" t="s">
        <v>376</v>
      </c>
      <c r="G122" s="96"/>
      <c r="H122" s="96"/>
      <c r="I122" s="97">
        <f>I123</f>
        <v>657.4</v>
      </c>
    </row>
    <row r="123" spans="1:9" ht="35.25" customHeight="1">
      <c r="A123" s="95" t="s">
        <v>472</v>
      </c>
      <c r="B123" s="96" t="s">
        <v>466</v>
      </c>
      <c r="C123" s="96" t="s">
        <v>377</v>
      </c>
      <c r="D123" s="96" t="s">
        <v>469</v>
      </c>
      <c r="E123" s="96" t="s">
        <v>471</v>
      </c>
      <c r="F123" s="96" t="s">
        <v>203</v>
      </c>
      <c r="G123" s="96" t="s">
        <v>66</v>
      </c>
      <c r="H123" s="96" t="s">
        <v>51</v>
      </c>
      <c r="I123" s="97">
        <v>657.4</v>
      </c>
    </row>
    <row r="124" spans="1:9" ht="31.5">
      <c r="A124" s="95" t="s">
        <v>401</v>
      </c>
      <c r="B124" s="96" t="s">
        <v>466</v>
      </c>
      <c r="C124" s="96" t="s">
        <v>377</v>
      </c>
      <c r="D124" s="96" t="s">
        <v>402</v>
      </c>
      <c r="E124" s="96" t="s">
        <v>375</v>
      </c>
      <c r="F124" s="96" t="s">
        <v>376</v>
      </c>
      <c r="G124" s="96"/>
      <c r="H124" s="96"/>
      <c r="I124" s="97">
        <f>I125</f>
        <v>20.4</v>
      </c>
    </row>
    <row r="125" spans="1:9" ht="15.75">
      <c r="A125" s="95" t="s">
        <v>470</v>
      </c>
      <c r="B125" s="96" t="s">
        <v>466</v>
      </c>
      <c r="C125" s="96" t="s">
        <v>377</v>
      </c>
      <c r="D125" s="96" t="s">
        <v>402</v>
      </c>
      <c r="E125" s="96" t="s">
        <v>471</v>
      </c>
      <c r="F125" s="96" t="s">
        <v>376</v>
      </c>
      <c r="G125" s="96"/>
      <c r="H125" s="96"/>
      <c r="I125" s="97">
        <f>I126</f>
        <v>20.4</v>
      </c>
    </row>
    <row r="126" spans="1:9" ht="31.5">
      <c r="A126" s="95" t="s">
        <v>473</v>
      </c>
      <c r="B126" s="96" t="s">
        <v>466</v>
      </c>
      <c r="C126" s="96" t="s">
        <v>377</v>
      </c>
      <c r="D126" s="96" t="s">
        <v>402</v>
      </c>
      <c r="E126" s="96" t="s">
        <v>471</v>
      </c>
      <c r="F126" s="96" t="s">
        <v>205</v>
      </c>
      <c r="G126" s="96" t="s">
        <v>66</v>
      </c>
      <c r="H126" s="96" t="s">
        <v>51</v>
      </c>
      <c r="I126" s="97">
        <v>20.4</v>
      </c>
    </row>
    <row r="127" spans="1:9" ht="31.5">
      <c r="A127" s="95" t="s">
        <v>432</v>
      </c>
      <c r="B127" s="96" t="s">
        <v>466</v>
      </c>
      <c r="C127" s="96" t="s">
        <v>377</v>
      </c>
      <c r="D127" s="96" t="s">
        <v>433</v>
      </c>
      <c r="E127" s="96" t="s">
        <v>375</v>
      </c>
      <c r="F127" s="96" t="s">
        <v>376</v>
      </c>
      <c r="G127" s="96"/>
      <c r="H127" s="96"/>
      <c r="I127" s="97">
        <f>I128</f>
        <v>11062.900000000001</v>
      </c>
    </row>
    <row r="128" spans="1:9" ht="15.75">
      <c r="A128" s="95" t="s">
        <v>470</v>
      </c>
      <c r="B128" s="96" t="s">
        <v>466</v>
      </c>
      <c r="C128" s="96" t="s">
        <v>377</v>
      </c>
      <c r="D128" s="96" t="s">
        <v>433</v>
      </c>
      <c r="E128" s="96" t="s">
        <v>471</v>
      </c>
      <c r="F128" s="96" t="s">
        <v>376</v>
      </c>
      <c r="G128" s="96"/>
      <c r="H128" s="96"/>
      <c r="I128" s="97">
        <f>I129+I130</f>
        <v>11062.900000000001</v>
      </c>
    </row>
    <row r="129" spans="1:9" ht="66" customHeight="1">
      <c r="A129" s="95" t="s">
        <v>474</v>
      </c>
      <c r="B129" s="96" t="s">
        <v>466</v>
      </c>
      <c r="C129" s="96" t="s">
        <v>377</v>
      </c>
      <c r="D129" s="96" t="s">
        <v>433</v>
      </c>
      <c r="E129" s="96" t="s">
        <v>471</v>
      </c>
      <c r="F129" s="96" t="s">
        <v>197</v>
      </c>
      <c r="G129" s="96" t="s">
        <v>66</v>
      </c>
      <c r="H129" s="96" t="s">
        <v>51</v>
      </c>
      <c r="I129" s="97">
        <v>6172.6</v>
      </c>
    </row>
    <row r="130" spans="1:9" ht="36.75" customHeight="1">
      <c r="A130" s="95" t="s">
        <v>472</v>
      </c>
      <c r="B130" s="96" t="s">
        <v>466</v>
      </c>
      <c r="C130" s="96" t="s">
        <v>377</v>
      </c>
      <c r="D130" s="96" t="s">
        <v>433</v>
      </c>
      <c r="E130" s="96" t="s">
        <v>471</v>
      </c>
      <c r="F130" s="96" t="s">
        <v>203</v>
      </c>
      <c r="G130" s="96" t="s">
        <v>66</v>
      </c>
      <c r="H130" s="96" t="s">
        <v>51</v>
      </c>
      <c r="I130" s="97">
        <v>4890.3</v>
      </c>
    </row>
    <row r="131" spans="1:9" ht="32.25" customHeight="1">
      <c r="A131" s="95" t="s">
        <v>718</v>
      </c>
      <c r="B131" s="96" t="s">
        <v>466</v>
      </c>
      <c r="C131" s="96" t="s">
        <v>410</v>
      </c>
      <c r="D131" s="96" t="s">
        <v>111</v>
      </c>
      <c r="E131" s="96" t="s">
        <v>375</v>
      </c>
      <c r="F131" s="96" t="s">
        <v>376</v>
      </c>
      <c r="G131" s="96"/>
      <c r="H131" s="96"/>
      <c r="I131" s="97">
        <f>I132+I135</f>
        <v>2368.1</v>
      </c>
    </row>
    <row r="132" spans="1:9" ht="15.75">
      <c r="A132" s="95" t="s">
        <v>468</v>
      </c>
      <c r="B132" s="96" t="s">
        <v>466</v>
      </c>
      <c r="C132" s="96" t="s">
        <v>410</v>
      </c>
      <c r="D132" s="96" t="s">
        <v>469</v>
      </c>
      <c r="E132" s="96" t="s">
        <v>375</v>
      </c>
      <c r="F132" s="96" t="s">
        <v>376</v>
      </c>
      <c r="G132" s="96"/>
      <c r="H132" s="96"/>
      <c r="I132" s="97">
        <f>I133</f>
        <v>15</v>
      </c>
    </row>
    <row r="133" spans="1:9" ht="15.75">
      <c r="A133" s="95" t="s">
        <v>475</v>
      </c>
      <c r="B133" s="96" t="s">
        <v>466</v>
      </c>
      <c r="C133" s="96" t="s">
        <v>410</v>
      </c>
      <c r="D133" s="96" t="s">
        <v>469</v>
      </c>
      <c r="E133" s="96" t="s">
        <v>476</v>
      </c>
      <c r="F133" s="96" t="s">
        <v>376</v>
      </c>
      <c r="G133" s="96"/>
      <c r="H133" s="96"/>
      <c r="I133" s="97">
        <v>15</v>
      </c>
    </row>
    <row r="134" spans="1:9" ht="34.5" customHeight="1">
      <c r="A134" s="95" t="s">
        <v>477</v>
      </c>
      <c r="B134" s="96" t="s">
        <v>466</v>
      </c>
      <c r="C134" s="96" t="s">
        <v>410</v>
      </c>
      <c r="D134" s="96" t="s">
        <v>469</v>
      </c>
      <c r="E134" s="96" t="s">
        <v>476</v>
      </c>
      <c r="F134" s="96" t="s">
        <v>203</v>
      </c>
      <c r="G134" s="96" t="s">
        <v>66</v>
      </c>
      <c r="H134" s="96" t="s">
        <v>51</v>
      </c>
      <c r="I134" s="97">
        <v>14.9</v>
      </c>
    </row>
    <row r="135" spans="1:9" ht="31.5">
      <c r="A135" s="95" t="s">
        <v>401</v>
      </c>
      <c r="B135" s="96" t="s">
        <v>466</v>
      </c>
      <c r="C135" s="96" t="s">
        <v>410</v>
      </c>
      <c r="D135" s="96" t="s">
        <v>433</v>
      </c>
      <c r="E135" s="96" t="s">
        <v>375</v>
      </c>
      <c r="F135" s="96" t="s">
        <v>376</v>
      </c>
      <c r="G135" s="96"/>
      <c r="H135" s="96"/>
      <c r="I135" s="97">
        <f>I136</f>
        <v>2353.1</v>
      </c>
    </row>
    <row r="136" spans="1:9" ht="15.75">
      <c r="A136" s="95" t="s">
        <v>475</v>
      </c>
      <c r="B136" s="96" t="s">
        <v>466</v>
      </c>
      <c r="C136" s="96" t="s">
        <v>410</v>
      </c>
      <c r="D136" s="96" t="s">
        <v>433</v>
      </c>
      <c r="E136" s="96" t="s">
        <v>476</v>
      </c>
      <c r="F136" s="96" t="s">
        <v>376</v>
      </c>
      <c r="G136" s="96"/>
      <c r="H136" s="96"/>
      <c r="I136" s="97">
        <f>I137+I138+I139</f>
        <v>2353.1</v>
      </c>
    </row>
    <row r="137" spans="1:9" ht="64.5" customHeight="1">
      <c r="A137" s="95" t="s">
        <v>478</v>
      </c>
      <c r="B137" s="96" t="s">
        <v>466</v>
      </c>
      <c r="C137" s="96" t="s">
        <v>410</v>
      </c>
      <c r="D137" s="96" t="s">
        <v>433</v>
      </c>
      <c r="E137" s="96" t="s">
        <v>476</v>
      </c>
      <c r="F137" s="96" t="s">
        <v>197</v>
      </c>
      <c r="G137" s="96" t="s">
        <v>66</v>
      </c>
      <c r="H137" s="96" t="s">
        <v>51</v>
      </c>
      <c r="I137" s="97">
        <v>1976.9</v>
      </c>
    </row>
    <row r="138" spans="1:9" ht="35.25" customHeight="1">
      <c r="A138" s="95" t="s">
        <v>477</v>
      </c>
      <c r="B138" s="96" t="s">
        <v>466</v>
      </c>
      <c r="C138" s="96" t="s">
        <v>410</v>
      </c>
      <c r="D138" s="96" t="s">
        <v>433</v>
      </c>
      <c r="E138" s="96" t="s">
        <v>476</v>
      </c>
      <c r="F138" s="96" t="s">
        <v>203</v>
      </c>
      <c r="G138" s="96" t="s">
        <v>66</v>
      </c>
      <c r="H138" s="96" t="s">
        <v>51</v>
      </c>
      <c r="I138" s="97">
        <v>376.2</v>
      </c>
    </row>
    <row r="139" spans="1:9" ht="31.5">
      <c r="A139" s="95" t="s">
        <v>479</v>
      </c>
      <c r="B139" s="96" t="s">
        <v>466</v>
      </c>
      <c r="C139" s="96" t="s">
        <v>410</v>
      </c>
      <c r="D139" s="96" t="s">
        <v>402</v>
      </c>
      <c r="E139" s="96" t="s">
        <v>476</v>
      </c>
      <c r="F139" s="96" t="s">
        <v>205</v>
      </c>
      <c r="G139" s="96" t="s">
        <v>66</v>
      </c>
      <c r="H139" s="96" t="s">
        <v>51</v>
      </c>
      <c r="I139" s="97">
        <v>0</v>
      </c>
    </row>
    <row r="140" spans="1:9" ht="31.5">
      <c r="A140" s="190" t="s">
        <v>663</v>
      </c>
      <c r="B140" s="191" t="s">
        <v>466</v>
      </c>
      <c r="C140" s="191" t="s">
        <v>417</v>
      </c>
      <c r="D140" s="191" t="s">
        <v>111</v>
      </c>
      <c r="E140" s="191" t="s">
        <v>375</v>
      </c>
      <c r="F140" s="96"/>
      <c r="G140" s="190"/>
      <c r="H140" s="15"/>
      <c r="I140" s="192">
        <f>I141</f>
        <v>742.3</v>
      </c>
    </row>
    <row r="141" spans="1:9" ht="15.75">
      <c r="A141" s="95" t="s">
        <v>664</v>
      </c>
      <c r="B141" s="96" t="s">
        <v>466</v>
      </c>
      <c r="C141" s="96" t="s">
        <v>417</v>
      </c>
      <c r="D141" s="96" t="s">
        <v>433</v>
      </c>
      <c r="E141" s="96" t="s">
        <v>375</v>
      </c>
      <c r="F141" s="96"/>
      <c r="G141" s="95"/>
      <c r="H141" s="15"/>
      <c r="I141" s="97">
        <f>I142</f>
        <v>742.3</v>
      </c>
    </row>
    <row r="142" spans="1:9" ht="15.75">
      <c r="A142" s="95" t="s">
        <v>665</v>
      </c>
      <c r="B142" s="96" t="s">
        <v>466</v>
      </c>
      <c r="C142" s="96" t="s">
        <v>417</v>
      </c>
      <c r="D142" s="96" t="s">
        <v>433</v>
      </c>
      <c r="E142" s="96" t="s">
        <v>471</v>
      </c>
      <c r="F142" s="96" t="s">
        <v>203</v>
      </c>
      <c r="G142" s="96" t="s">
        <v>66</v>
      </c>
      <c r="H142" s="96" t="s">
        <v>51</v>
      </c>
      <c r="I142" s="97">
        <v>742.3</v>
      </c>
    </row>
    <row r="143" spans="1:9" ht="31.5">
      <c r="A143" s="93" t="s">
        <v>717</v>
      </c>
      <c r="B143" s="94" t="s">
        <v>480</v>
      </c>
      <c r="C143" s="94" t="s">
        <v>374</v>
      </c>
      <c r="D143" s="94" t="s">
        <v>111</v>
      </c>
      <c r="E143" s="94" t="s">
        <v>375</v>
      </c>
      <c r="F143" s="94" t="s">
        <v>376</v>
      </c>
      <c r="G143" s="94"/>
      <c r="H143" s="94"/>
      <c r="I143" s="99">
        <f>I144+I156</f>
        <v>6864.799999999999</v>
      </c>
    </row>
    <row r="144" spans="1:9" ht="31.5">
      <c r="A144" s="95" t="s">
        <v>716</v>
      </c>
      <c r="B144" s="96" t="s">
        <v>480</v>
      </c>
      <c r="C144" s="96" t="s">
        <v>377</v>
      </c>
      <c r="D144" s="96" t="s">
        <v>111</v>
      </c>
      <c r="E144" s="96" t="s">
        <v>375</v>
      </c>
      <c r="F144" s="96" t="s">
        <v>376</v>
      </c>
      <c r="G144" s="96"/>
      <c r="H144" s="96"/>
      <c r="I144" s="97">
        <f>I145+I151+I153</f>
        <v>6343.299999999999</v>
      </c>
    </row>
    <row r="145" spans="1:9" ht="15.75">
      <c r="A145" s="95" t="s">
        <v>468</v>
      </c>
      <c r="B145" s="96" t="s">
        <v>480</v>
      </c>
      <c r="C145" s="96" t="s">
        <v>377</v>
      </c>
      <c r="D145" s="96" t="s">
        <v>469</v>
      </c>
      <c r="E145" s="96" t="s">
        <v>375</v>
      </c>
      <c r="F145" s="96" t="s">
        <v>376</v>
      </c>
      <c r="G145" s="96"/>
      <c r="H145" s="96"/>
      <c r="I145" s="97">
        <f>I146+I148</f>
        <v>627.6</v>
      </c>
    </row>
    <row r="146" spans="1:9" ht="31.5">
      <c r="A146" s="95" t="s">
        <v>481</v>
      </c>
      <c r="B146" s="96" t="s">
        <v>480</v>
      </c>
      <c r="C146" s="96" t="s">
        <v>377</v>
      </c>
      <c r="D146" s="96" t="s">
        <v>469</v>
      </c>
      <c r="E146" s="96" t="s">
        <v>482</v>
      </c>
      <c r="F146" s="96" t="s">
        <v>376</v>
      </c>
      <c r="G146" s="96"/>
      <c r="H146" s="96"/>
      <c r="I146" s="97">
        <f>I147</f>
        <v>71.1</v>
      </c>
    </row>
    <row r="147" spans="1:9" ht="79.5" customHeight="1">
      <c r="A147" s="98" t="s">
        <v>483</v>
      </c>
      <c r="B147" s="96" t="s">
        <v>480</v>
      </c>
      <c r="C147" s="96" t="s">
        <v>377</v>
      </c>
      <c r="D147" s="96" t="s">
        <v>469</v>
      </c>
      <c r="E147" s="96" t="s">
        <v>482</v>
      </c>
      <c r="F147" s="96" t="s">
        <v>203</v>
      </c>
      <c r="G147" s="96" t="s">
        <v>30</v>
      </c>
      <c r="H147" s="96" t="s">
        <v>52</v>
      </c>
      <c r="I147" s="97">
        <v>71.1</v>
      </c>
    </row>
    <row r="148" spans="1:9" ht="31.5">
      <c r="A148" s="98" t="s">
        <v>484</v>
      </c>
      <c r="B148" s="96" t="s">
        <v>480</v>
      </c>
      <c r="C148" s="96" t="s">
        <v>377</v>
      </c>
      <c r="D148" s="96" t="s">
        <v>469</v>
      </c>
      <c r="E148" s="96" t="s">
        <v>485</v>
      </c>
      <c r="F148" s="15"/>
      <c r="G148" s="15"/>
      <c r="H148" s="15"/>
      <c r="I148" s="97">
        <f>I149+I150</f>
        <v>556.5</v>
      </c>
    </row>
    <row r="149" spans="1:9" ht="80.25" customHeight="1">
      <c r="A149" s="98" t="s">
        <v>483</v>
      </c>
      <c r="B149" s="96" t="s">
        <v>480</v>
      </c>
      <c r="C149" s="96" t="s">
        <v>377</v>
      </c>
      <c r="D149" s="96" t="s">
        <v>469</v>
      </c>
      <c r="E149" s="96" t="s">
        <v>485</v>
      </c>
      <c r="F149" s="96" t="s">
        <v>203</v>
      </c>
      <c r="G149" s="96" t="s">
        <v>30</v>
      </c>
      <c r="H149" s="96" t="s">
        <v>52</v>
      </c>
      <c r="I149" s="97">
        <v>469.5</v>
      </c>
    </row>
    <row r="150" spans="1:9" ht="80.25" customHeight="1">
      <c r="A150" s="98" t="s">
        <v>483</v>
      </c>
      <c r="B150" s="96" t="s">
        <v>480</v>
      </c>
      <c r="C150" s="96" t="s">
        <v>377</v>
      </c>
      <c r="D150" s="96" t="s">
        <v>469</v>
      </c>
      <c r="E150" s="96" t="s">
        <v>693</v>
      </c>
      <c r="F150" s="96" t="s">
        <v>197</v>
      </c>
      <c r="G150" s="96" t="s">
        <v>30</v>
      </c>
      <c r="H150" s="96" t="s">
        <v>52</v>
      </c>
      <c r="I150" s="97">
        <v>87</v>
      </c>
    </row>
    <row r="151" spans="1:9" ht="31.5">
      <c r="A151" s="95" t="s">
        <v>401</v>
      </c>
      <c r="B151" s="96" t="s">
        <v>480</v>
      </c>
      <c r="C151" s="96" t="s">
        <v>377</v>
      </c>
      <c r="D151" s="96" t="s">
        <v>402</v>
      </c>
      <c r="E151" s="96" t="s">
        <v>375</v>
      </c>
      <c r="F151" s="96" t="s">
        <v>376</v>
      </c>
      <c r="G151" s="96"/>
      <c r="H151" s="96"/>
      <c r="I151" s="97">
        <f>I152</f>
        <v>138.3</v>
      </c>
    </row>
    <row r="152" spans="1:9" ht="31.5">
      <c r="A152" s="95" t="s">
        <v>486</v>
      </c>
      <c r="B152" s="96" t="s">
        <v>480</v>
      </c>
      <c r="C152" s="96" t="s">
        <v>377</v>
      </c>
      <c r="D152" s="96" t="s">
        <v>402</v>
      </c>
      <c r="E152" s="96" t="s">
        <v>375</v>
      </c>
      <c r="F152" s="96" t="s">
        <v>205</v>
      </c>
      <c r="G152" s="96" t="s">
        <v>30</v>
      </c>
      <c r="H152" s="96" t="s">
        <v>52</v>
      </c>
      <c r="I152" s="97">
        <v>138.3</v>
      </c>
    </row>
    <row r="153" spans="1:9" ht="31.5">
      <c r="A153" s="95" t="s">
        <v>432</v>
      </c>
      <c r="B153" s="96" t="s">
        <v>480</v>
      </c>
      <c r="C153" s="96" t="s">
        <v>377</v>
      </c>
      <c r="D153" s="96" t="s">
        <v>433</v>
      </c>
      <c r="E153" s="96" t="s">
        <v>375</v>
      </c>
      <c r="F153" s="96" t="s">
        <v>376</v>
      </c>
      <c r="G153" s="96"/>
      <c r="H153" s="96"/>
      <c r="I153" s="97">
        <f>I154+I155</f>
        <v>5577.4</v>
      </c>
    </row>
    <row r="154" spans="1:9" ht="82.5" customHeight="1">
      <c r="A154" s="98" t="s">
        <v>487</v>
      </c>
      <c r="B154" s="96" t="s">
        <v>480</v>
      </c>
      <c r="C154" s="96" t="s">
        <v>377</v>
      </c>
      <c r="D154" s="96" t="s">
        <v>433</v>
      </c>
      <c r="E154" s="96" t="s">
        <v>375</v>
      </c>
      <c r="F154" s="96" t="s">
        <v>197</v>
      </c>
      <c r="G154" s="96" t="s">
        <v>30</v>
      </c>
      <c r="H154" s="96" t="s">
        <v>52</v>
      </c>
      <c r="I154" s="97">
        <v>2569.8</v>
      </c>
    </row>
    <row r="155" spans="1:9" ht="51.75" customHeight="1">
      <c r="A155" s="95" t="s">
        <v>488</v>
      </c>
      <c r="B155" s="96" t="s">
        <v>480</v>
      </c>
      <c r="C155" s="96" t="s">
        <v>377</v>
      </c>
      <c r="D155" s="96" t="s">
        <v>433</v>
      </c>
      <c r="E155" s="96" t="s">
        <v>375</v>
      </c>
      <c r="F155" s="96" t="s">
        <v>203</v>
      </c>
      <c r="G155" s="96" t="s">
        <v>30</v>
      </c>
      <c r="H155" s="96" t="s">
        <v>52</v>
      </c>
      <c r="I155" s="97">
        <v>3007.6</v>
      </c>
    </row>
    <row r="156" spans="1:9" ht="22.5" customHeight="1">
      <c r="A156" s="190" t="s">
        <v>659</v>
      </c>
      <c r="B156" s="191" t="s">
        <v>480</v>
      </c>
      <c r="C156" s="191" t="s">
        <v>410</v>
      </c>
      <c r="D156" s="191" t="s">
        <v>111</v>
      </c>
      <c r="E156" s="191" t="s">
        <v>375</v>
      </c>
      <c r="F156" s="191"/>
      <c r="G156" s="191"/>
      <c r="H156" s="191"/>
      <c r="I156" s="192">
        <f>I157</f>
        <v>521.5</v>
      </c>
    </row>
    <row r="157" spans="1:9" ht="32.25" customHeight="1">
      <c r="A157" s="95" t="s">
        <v>660</v>
      </c>
      <c r="B157" s="96" t="s">
        <v>480</v>
      </c>
      <c r="C157" s="96" t="s">
        <v>410</v>
      </c>
      <c r="D157" s="96" t="s">
        <v>433</v>
      </c>
      <c r="E157" s="96" t="s">
        <v>375</v>
      </c>
      <c r="F157" s="96"/>
      <c r="G157" s="96"/>
      <c r="H157" s="96"/>
      <c r="I157" s="97">
        <f>I158</f>
        <v>521.5</v>
      </c>
    </row>
    <row r="158" spans="1:9" ht="38.25" customHeight="1">
      <c r="A158" s="95" t="s">
        <v>661</v>
      </c>
      <c r="B158" s="96" t="s">
        <v>480</v>
      </c>
      <c r="C158" s="96" t="s">
        <v>410</v>
      </c>
      <c r="D158" s="96" t="s">
        <v>433</v>
      </c>
      <c r="E158" s="96" t="s">
        <v>482</v>
      </c>
      <c r="F158" s="96" t="s">
        <v>662</v>
      </c>
      <c r="G158" s="96" t="s">
        <v>30</v>
      </c>
      <c r="H158" s="96" t="s">
        <v>52</v>
      </c>
      <c r="I158" s="97">
        <v>521.5</v>
      </c>
    </row>
    <row r="159" spans="1:9" ht="15.75">
      <c r="A159" s="93" t="s">
        <v>45</v>
      </c>
      <c r="B159" s="94" t="s">
        <v>376</v>
      </c>
      <c r="C159" s="94" t="s">
        <v>376</v>
      </c>
      <c r="D159" s="94" t="s">
        <v>376</v>
      </c>
      <c r="E159" s="94" t="s">
        <v>376</v>
      </c>
      <c r="F159" s="94" t="s">
        <v>376</v>
      </c>
      <c r="G159" s="100"/>
      <c r="H159" s="100"/>
      <c r="I159" s="99">
        <f>I143+I119+I88+I81+I16</f>
        <v>105979.70000000001</v>
      </c>
    </row>
  </sheetData>
  <sheetProtection/>
  <mergeCells count="8">
    <mergeCell ref="H13:H14"/>
    <mergeCell ref="I13:I14"/>
    <mergeCell ref="B1:F1"/>
    <mergeCell ref="B5:F5"/>
    <mergeCell ref="A13:A14"/>
    <mergeCell ref="B13:E14"/>
    <mergeCell ref="F13:F14"/>
    <mergeCell ref="G13:G14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8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73.875" style="0" customWidth="1"/>
    <col min="2" max="2" width="7.75390625" style="0" customWidth="1"/>
    <col min="5" max="5" width="14.375" style="0" customWidth="1"/>
    <col min="6" max="6" width="9.25390625" style="0" customWidth="1"/>
    <col min="7" max="7" width="11.375" style="0" customWidth="1"/>
  </cols>
  <sheetData>
    <row r="1" spans="1:7" ht="15.75">
      <c r="A1" s="2"/>
      <c r="B1" s="24" t="s">
        <v>160</v>
      </c>
      <c r="C1" s="24" t="s">
        <v>165</v>
      </c>
      <c r="E1" s="24"/>
      <c r="F1" s="24"/>
      <c r="G1" s="24"/>
    </row>
    <row r="2" spans="1:7" ht="15.75">
      <c r="A2" s="2"/>
      <c r="B2" s="24"/>
      <c r="C2" s="10"/>
      <c r="D2" s="10" t="s">
        <v>763</v>
      </c>
      <c r="E2" s="10"/>
      <c r="F2" s="24"/>
      <c r="G2" s="24"/>
    </row>
    <row r="3" spans="1:7" ht="15.75">
      <c r="A3" s="2"/>
      <c r="B3" s="24"/>
      <c r="C3" s="24"/>
      <c r="D3" s="24" t="s">
        <v>114</v>
      </c>
      <c r="E3" s="24"/>
      <c r="F3" s="24"/>
      <c r="G3" s="24"/>
    </row>
    <row r="4" spans="1:7" ht="15.75">
      <c r="A4" s="2"/>
      <c r="B4" s="24"/>
      <c r="C4" s="24"/>
      <c r="D4" s="24" t="s">
        <v>768</v>
      </c>
      <c r="E4" s="24"/>
      <c r="F4" s="24"/>
      <c r="G4" s="24"/>
    </row>
    <row r="5" spans="1:7" ht="15.75">
      <c r="A5" s="2"/>
      <c r="B5" s="24"/>
      <c r="C5" s="24"/>
      <c r="D5" s="24"/>
      <c r="E5" s="24"/>
      <c r="F5" s="24"/>
      <c r="G5" s="24"/>
    </row>
    <row r="6" spans="1:7" ht="15.75">
      <c r="A6" s="2"/>
      <c r="B6" s="2"/>
      <c r="C6" s="10"/>
      <c r="D6" s="10"/>
      <c r="E6" s="10"/>
      <c r="F6" s="10"/>
      <c r="G6" s="10"/>
    </row>
    <row r="7" spans="1:7" ht="15.75">
      <c r="A7" s="16" t="s">
        <v>692</v>
      </c>
      <c r="B7" s="16"/>
      <c r="C7" s="16"/>
      <c r="D7" s="16"/>
      <c r="E7" s="16"/>
      <c r="F7" s="16"/>
      <c r="G7" s="10"/>
    </row>
    <row r="8" spans="1:7" ht="15.75">
      <c r="A8" s="3"/>
      <c r="B8" s="3"/>
      <c r="C8" s="3"/>
      <c r="D8" s="3"/>
      <c r="E8" s="3"/>
      <c r="F8" s="3"/>
      <c r="G8" s="10"/>
    </row>
    <row r="9" spans="1:6" ht="15.75">
      <c r="A9" s="2"/>
      <c r="B9" s="2"/>
      <c r="C9" s="10"/>
      <c r="D9" s="10"/>
      <c r="E9" s="10"/>
      <c r="F9" s="10"/>
    </row>
    <row r="10" spans="1:6" ht="16.5" thickBot="1">
      <c r="A10" s="2"/>
      <c r="B10" s="2"/>
      <c r="C10" s="2"/>
      <c r="D10" s="2"/>
      <c r="E10" s="2"/>
      <c r="F10" s="2" t="s">
        <v>95</v>
      </c>
    </row>
    <row r="11" spans="1:7" ht="16.5" thickBot="1">
      <c r="A11" s="43"/>
      <c r="B11" s="43" t="s">
        <v>37</v>
      </c>
      <c r="C11" s="40" t="s">
        <v>34</v>
      </c>
      <c r="D11" s="41"/>
      <c r="E11" s="41"/>
      <c r="F11" s="42"/>
      <c r="G11" s="43"/>
    </row>
    <row r="12" spans="1:7" ht="15.75">
      <c r="A12" s="4"/>
      <c r="B12" s="4" t="s">
        <v>107</v>
      </c>
      <c r="C12" s="37" t="s">
        <v>35</v>
      </c>
      <c r="D12" s="37" t="s">
        <v>99</v>
      </c>
      <c r="E12" s="37" t="s">
        <v>100</v>
      </c>
      <c r="F12" s="54" t="s">
        <v>108</v>
      </c>
      <c r="G12" s="4" t="s">
        <v>101</v>
      </c>
    </row>
    <row r="13" spans="1:7" ht="16.5" thickBot="1">
      <c r="A13" s="4"/>
      <c r="B13" s="4"/>
      <c r="C13" s="4"/>
      <c r="D13" s="4" t="s">
        <v>102</v>
      </c>
      <c r="E13" s="4" t="s">
        <v>103</v>
      </c>
      <c r="F13" s="38" t="s">
        <v>104</v>
      </c>
      <c r="G13" s="4"/>
    </row>
    <row r="14" spans="1:7" ht="16.5" thickBot="1">
      <c r="A14" s="102" t="s">
        <v>180</v>
      </c>
      <c r="B14" s="52"/>
      <c r="C14" s="52"/>
      <c r="D14" s="52"/>
      <c r="E14" s="52"/>
      <c r="F14" s="52"/>
      <c r="G14" s="53">
        <f>SUM(G15+G144+G179+G205+G224+G271+G337)</f>
        <v>105979.70000000001</v>
      </c>
    </row>
    <row r="15" spans="1:7" ht="16.5" thickBot="1">
      <c r="A15" s="103" t="s">
        <v>489</v>
      </c>
      <c r="B15" s="79">
        <v>601</v>
      </c>
      <c r="C15" s="80"/>
      <c r="D15" s="80"/>
      <c r="E15" s="80"/>
      <c r="F15" s="80"/>
      <c r="G15" s="104">
        <f>SUM(G16+G59+G74+G102+G123+G132+G95)</f>
        <v>67284.1</v>
      </c>
    </row>
    <row r="16" spans="1:7" ht="16.5" customHeight="1">
      <c r="A16" s="105" t="s">
        <v>72</v>
      </c>
      <c r="B16" s="57"/>
      <c r="C16" s="44" t="s">
        <v>51</v>
      </c>
      <c r="D16" s="62" t="s">
        <v>111</v>
      </c>
      <c r="E16" s="84" t="s">
        <v>490</v>
      </c>
      <c r="F16" s="106"/>
      <c r="G16" s="58">
        <f>SUM(G18+G30+G45+G56)</f>
        <v>12578.3</v>
      </c>
    </row>
    <row r="17" spans="1:7" ht="16.5" customHeight="1">
      <c r="A17" s="107" t="s">
        <v>190</v>
      </c>
      <c r="B17" s="59"/>
      <c r="C17" s="59"/>
      <c r="D17" s="108"/>
      <c r="E17" s="59"/>
      <c r="F17" s="59"/>
      <c r="G17" s="109"/>
    </row>
    <row r="18" spans="1:7" ht="16.5" customHeight="1">
      <c r="A18" s="107" t="s">
        <v>191</v>
      </c>
      <c r="B18" s="59"/>
      <c r="C18" s="44" t="s">
        <v>51</v>
      </c>
      <c r="D18" s="110" t="s">
        <v>52</v>
      </c>
      <c r="E18" s="44" t="s">
        <v>490</v>
      </c>
      <c r="F18" s="44"/>
      <c r="G18" s="78">
        <f>G20</f>
        <v>1042.3</v>
      </c>
    </row>
    <row r="19" spans="1:7" ht="16.5" customHeight="1">
      <c r="A19" s="111" t="s">
        <v>491</v>
      </c>
      <c r="B19" s="46"/>
      <c r="C19" s="46"/>
      <c r="D19" s="39"/>
      <c r="E19" s="112"/>
      <c r="F19" s="46"/>
      <c r="G19" s="113"/>
    </row>
    <row r="20" spans="1:7" ht="16.5" customHeight="1">
      <c r="A20" s="111" t="s">
        <v>734</v>
      </c>
      <c r="B20" s="46"/>
      <c r="C20" s="48" t="s">
        <v>51</v>
      </c>
      <c r="D20" s="83" t="s">
        <v>52</v>
      </c>
      <c r="E20" s="46" t="s">
        <v>492</v>
      </c>
      <c r="F20" s="46"/>
      <c r="G20" s="51">
        <f>G22</f>
        <v>1042.3</v>
      </c>
    </row>
    <row r="21" spans="1:7" ht="16.5" customHeight="1">
      <c r="A21" s="111" t="s">
        <v>493</v>
      </c>
      <c r="B21" s="46"/>
      <c r="C21" s="112"/>
      <c r="D21" s="20"/>
      <c r="E21" s="112"/>
      <c r="F21" s="112"/>
      <c r="G21" s="114"/>
    </row>
    <row r="22" spans="1:7" ht="16.5" customHeight="1">
      <c r="A22" s="107" t="s">
        <v>735</v>
      </c>
      <c r="B22" s="46"/>
      <c r="C22" s="48" t="s">
        <v>51</v>
      </c>
      <c r="D22" s="83" t="s">
        <v>52</v>
      </c>
      <c r="E22" s="46" t="s">
        <v>494</v>
      </c>
      <c r="F22" s="48"/>
      <c r="G22" s="51">
        <f>G23</f>
        <v>1042.3</v>
      </c>
    </row>
    <row r="23" spans="1:7" ht="16.5" customHeight="1">
      <c r="A23" s="107" t="s">
        <v>54</v>
      </c>
      <c r="B23" s="46"/>
      <c r="C23" s="48" t="s">
        <v>51</v>
      </c>
      <c r="D23" s="83" t="s">
        <v>52</v>
      </c>
      <c r="E23" s="48" t="s">
        <v>495</v>
      </c>
      <c r="F23" s="48"/>
      <c r="G23" s="51">
        <f>G27</f>
        <v>1042.3</v>
      </c>
    </row>
    <row r="24" spans="1:7" ht="16.5" customHeight="1">
      <c r="A24" s="107" t="s">
        <v>193</v>
      </c>
      <c r="B24" s="46"/>
      <c r="C24" s="48"/>
      <c r="D24" s="83"/>
      <c r="E24" s="48"/>
      <c r="F24" s="48"/>
      <c r="G24" s="51"/>
    </row>
    <row r="25" spans="1:7" ht="16.5" customHeight="1">
      <c r="A25" s="107" t="s">
        <v>194</v>
      </c>
      <c r="B25" s="46"/>
      <c r="C25" s="48"/>
      <c r="D25" s="83"/>
      <c r="E25" s="48"/>
      <c r="F25" s="48"/>
      <c r="G25" s="51"/>
    </row>
    <row r="26" spans="1:7" ht="16.5" customHeight="1">
      <c r="A26" s="107" t="s">
        <v>195</v>
      </c>
      <c r="B26" s="46"/>
      <c r="C26" s="48"/>
      <c r="D26" s="50"/>
      <c r="E26" s="48"/>
      <c r="F26" s="48"/>
      <c r="G26" s="51"/>
    </row>
    <row r="27" spans="1:7" ht="16.5" customHeight="1">
      <c r="A27" s="107" t="s">
        <v>196</v>
      </c>
      <c r="B27" s="46"/>
      <c r="C27" s="48" t="s">
        <v>51</v>
      </c>
      <c r="D27" s="48" t="s">
        <v>52</v>
      </c>
      <c r="E27" s="48" t="s">
        <v>495</v>
      </c>
      <c r="F27" s="48" t="s">
        <v>197</v>
      </c>
      <c r="G27" s="49">
        <v>1042.3</v>
      </c>
    </row>
    <row r="28" spans="1:7" ht="16.5" customHeight="1">
      <c r="A28" s="107" t="s">
        <v>198</v>
      </c>
      <c r="B28" s="59"/>
      <c r="C28" s="59"/>
      <c r="D28" s="59"/>
      <c r="E28" s="59"/>
      <c r="F28" s="59"/>
      <c r="G28" s="60"/>
    </row>
    <row r="29" spans="1:7" ht="16.5" customHeight="1">
      <c r="A29" s="107" t="s">
        <v>199</v>
      </c>
      <c r="B29" s="59"/>
      <c r="C29" s="62"/>
      <c r="D29" s="44"/>
      <c r="E29" s="106"/>
      <c r="F29" s="44"/>
      <c r="G29" s="60"/>
    </row>
    <row r="30" spans="1:7" ht="16.5" customHeight="1">
      <c r="A30" s="107" t="s">
        <v>200</v>
      </c>
      <c r="B30" s="59"/>
      <c r="C30" s="62" t="s">
        <v>51</v>
      </c>
      <c r="D30" s="44" t="s">
        <v>55</v>
      </c>
      <c r="E30" s="106" t="s">
        <v>490</v>
      </c>
      <c r="F30" s="44"/>
      <c r="G30" s="45">
        <f>SUM(G32)</f>
        <v>11488.5</v>
      </c>
    </row>
    <row r="31" spans="1:7" ht="16.5" customHeight="1">
      <c r="A31" s="111" t="s">
        <v>491</v>
      </c>
      <c r="B31" s="46"/>
      <c r="C31" s="115"/>
      <c r="D31" s="46"/>
      <c r="E31" s="66"/>
      <c r="F31" s="46"/>
      <c r="G31" s="47"/>
    </row>
    <row r="32" spans="1:7" ht="16.5" customHeight="1">
      <c r="A32" s="111" t="s">
        <v>736</v>
      </c>
      <c r="B32" s="46"/>
      <c r="C32" s="50" t="s">
        <v>51</v>
      </c>
      <c r="D32" s="48" t="s">
        <v>55</v>
      </c>
      <c r="E32" s="61" t="s">
        <v>496</v>
      </c>
      <c r="F32" s="48"/>
      <c r="G32" s="49">
        <f>G34+G43</f>
        <v>11488.5</v>
      </c>
    </row>
    <row r="33" spans="1:7" ht="16.5" customHeight="1">
      <c r="A33" s="111" t="s">
        <v>493</v>
      </c>
      <c r="B33" s="46"/>
      <c r="C33" s="50"/>
      <c r="D33" s="48"/>
      <c r="E33" s="61"/>
      <c r="F33" s="48"/>
      <c r="G33" s="49"/>
    </row>
    <row r="34" spans="1:7" ht="16.5" customHeight="1">
      <c r="A34" s="107" t="s">
        <v>735</v>
      </c>
      <c r="B34" s="46"/>
      <c r="C34" s="50" t="s">
        <v>51</v>
      </c>
      <c r="D34" s="48" t="s">
        <v>55</v>
      </c>
      <c r="E34" s="83" t="s">
        <v>494</v>
      </c>
      <c r="F34" s="48"/>
      <c r="G34" s="49">
        <f>G35</f>
        <v>10952.3</v>
      </c>
    </row>
    <row r="35" spans="1:7" ht="16.5" customHeight="1">
      <c r="A35" s="116" t="s">
        <v>109</v>
      </c>
      <c r="B35" s="46"/>
      <c r="C35" s="50" t="s">
        <v>51</v>
      </c>
      <c r="D35" s="48" t="s">
        <v>55</v>
      </c>
      <c r="E35" s="83" t="s">
        <v>497</v>
      </c>
      <c r="F35" s="48"/>
      <c r="G35" s="49">
        <f>G39+G41</f>
        <v>10952.3</v>
      </c>
    </row>
    <row r="36" spans="1:7" ht="16.5" customHeight="1">
      <c r="A36" s="107" t="s">
        <v>193</v>
      </c>
      <c r="B36" s="46"/>
      <c r="C36" s="50"/>
      <c r="D36" s="48"/>
      <c r="E36" s="83"/>
      <c r="F36" s="50"/>
      <c r="G36" s="49"/>
    </row>
    <row r="37" spans="1:7" ht="16.5" customHeight="1">
      <c r="A37" s="107" t="s">
        <v>194</v>
      </c>
      <c r="B37" s="46"/>
      <c r="C37" s="83"/>
      <c r="D37" s="48"/>
      <c r="E37" s="83"/>
      <c r="F37" s="50"/>
      <c r="G37" s="49"/>
    </row>
    <row r="38" spans="1:7" ht="16.5" customHeight="1">
      <c r="A38" s="107" t="s">
        <v>195</v>
      </c>
      <c r="B38" s="46"/>
      <c r="C38" s="83"/>
      <c r="D38" s="48"/>
      <c r="E38" s="83"/>
      <c r="F38" s="50"/>
      <c r="G38" s="49"/>
    </row>
    <row r="39" spans="1:7" ht="16.5" customHeight="1">
      <c r="A39" s="107" t="s">
        <v>196</v>
      </c>
      <c r="B39" s="46"/>
      <c r="C39" s="83" t="s">
        <v>51</v>
      </c>
      <c r="D39" s="48" t="s">
        <v>55</v>
      </c>
      <c r="E39" s="83" t="s">
        <v>498</v>
      </c>
      <c r="F39" s="50" t="s">
        <v>197</v>
      </c>
      <c r="G39" s="49">
        <v>9032.3</v>
      </c>
    </row>
    <row r="40" spans="1:7" ht="16.5" customHeight="1">
      <c r="A40" s="107" t="s">
        <v>201</v>
      </c>
      <c r="B40" s="46"/>
      <c r="C40" s="83"/>
      <c r="D40" s="48"/>
      <c r="E40" s="83"/>
      <c r="F40" s="50"/>
      <c r="G40" s="49"/>
    </row>
    <row r="41" spans="1:7" ht="16.5" customHeight="1">
      <c r="A41" s="107" t="s">
        <v>202</v>
      </c>
      <c r="B41" s="46"/>
      <c r="C41" s="83" t="s">
        <v>51</v>
      </c>
      <c r="D41" s="48" t="s">
        <v>55</v>
      </c>
      <c r="E41" s="83" t="s">
        <v>499</v>
      </c>
      <c r="F41" s="50" t="s">
        <v>203</v>
      </c>
      <c r="G41" s="49">
        <v>1920</v>
      </c>
    </row>
    <row r="42" spans="1:7" ht="16.5" customHeight="1">
      <c r="A42" s="107" t="s">
        <v>173</v>
      </c>
      <c r="B42" s="46"/>
      <c r="C42" s="83"/>
      <c r="D42" s="48"/>
      <c r="E42" s="83"/>
      <c r="F42" s="50"/>
      <c r="G42" s="49"/>
    </row>
    <row r="43" spans="1:7" ht="16.5" customHeight="1">
      <c r="A43" s="107" t="s">
        <v>174</v>
      </c>
      <c r="B43" s="46"/>
      <c r="C43" s="83" t="s">
        <v>51</v>
      </c>
      <c r="D43" s="48" t="s">
        <v>55</v>
      </c>
      <c r="E43" s="83" t="s">
        <v>500</v>
      </c>
      <c r="F43" s="50"/>
      <c r="G43" s="49">
        <f>G44</f>
        <v>536.2</v>
      </c>
    </row>
    <row r="44" spans="1:7" ht="16.5" customHeight="1">
      <c r="A44" s="107" t="s">
        <v>204</v>
      </c>
      <c r="B44" s="46"/>
      <c r="C44" s="83" t="s">
        <v>51</v>
      </c>
      <c r="D44" s="48" t="s">
        <v>55</v>
      </c>
      <c r="E44" s="83" t="s">
        <v>501</v>
      </c>
      <c r="F44" s="50" t="s">
        <v>205</v>
      </c>
      <c r="G44" s="49">
        <v>536.2</v>
      </c>
    </row>
    <row r="45" spans="1:7" ht="16.5" customHeight="1">
      <c r="A45" s="105" t="s">
        <v>502</v>
      </c>
      <c r="B45" s="59"/>
      <c r="C45" s="110" t="s">
        <v>51</v>
      </c>
      <c r="D45" s="44" t="s">
        <v>30</v>
      </c>
      <c r="E45" s="110" t="s">
        <v>490</v>
      </c>
      <c r="F45" s="62"/>
      <c r="G45" s="45">
        <f>G47</f>
        <v>0</v>
      </c>
    </row>
    <row r="46" spans="1:7" ht="16.5" customHeight="1">
      <c r="A46" s="111" t="s">
        <v>491</v>
      </c>
      <c r="B46" s="46"/>
      <c r="C46" s="83"/>
      <c r="D46" s="48"/>
      <c r="E46" s="83"/>
      <c r="F46" s="50"/>
      <c r="G46" s="49"/>
    </row>
    <row r="47" spans="1:7" ht="16.5" customHeight="1">
      <c r="A47" s="111" t="s">
        <v>734</v>
      </c>
      <c r="B47" s="46"/>
      <c r="C47" s="83" t="s">
        <v>51</v>
      </c>
      <c r="D47" s="48" t="s">
        <v>30</v>
      </c>
      <c r="E47" s="83" t="s">
        <v>503</v>
      </c>
      <c r="F47" s="50"/>
      <c r="G47" s="49">
        <f>G49</f>
        <v>0</v>
      </c>
    </row>
    <row r="48" spans="1:7" ht="16.5" customHeight="1">
      <c r="A48" s="111" t="s">
        <v>493</v>
      </c>
      <c r="B48" s="46"/>
      <c r="C48" s="117"/>
      <c r="D48" s="118"/>
      <c r="E48" s="117"/>
      <c r="F48" s="119"/>
      <c r="G48" s="120"/>
    </row>
    <row r="49" spans="1:7" ht="16.5" customHeight="1">
      <c r="A49" s="107" t="s">
        <v>735</v>
      </c>
      <c r="B49" s="46"/>
      <c r="C49" s="83" t="s">
        <v>51</v>
      </c>
      <c r="D49" s="48" t="s">
        <v>30</v>
      </c>
      <c r="E49" s="83" t="s">
        <v>494</v>
      </c>
      <c r="F49" s="50"/>
      <c r="G49" s="49">
        <f>G50</f>
        <v>0</v>
      </c>
    </row>
    <row r="50" spans="1:7" ht="16.5" customHeight="1">
      <c r="A50" s="107" t="s">
        <v>504</v>
      </c>
      <c r="B50" s="46"/>
      <c r="C50" s="83" t="s">
        <v>51</v>
      </c>
      <c r="D50" s="48" t="s">
        <v>30</v>
      </c>
      <c r="E50" s="83" t="s">
        <v>497</v>
      </c>
      <c r="F50" s="50"/>
      <c r="G50" s="49">
        <f>G51</f>
        <v>0</v>
      </c>
    </row>
    <row r="51" spans="1:7" ht="16.5" customHeight="1">
      <c r="A51" s="107" t="s">
        <v>204</v>
      </c>
      <c r="B51" s="46"/>
      <c r="C51" s="83" t="s">
        <v>51</v>
      </c>
      <c r="D51" s="48" t="s">
        <v>30</v>
      </c>
      <c r="E51" s="83" t="s">
        <v>505</v>
      </c>
      <c r="F51" s="50" t="s">
        <v>205</v>
      </c>
      <c r="G51" s="49">
        <v>0</v>
      </c>
    </row>
    <row r="52" spans="1:7" ht="16.5" customHeight="1">
      <c r="A52" s="105" t="s">
        <v>105</v>
      </c>
      <c r="B52" s="59"/>
      <c r="C52" s="110" t="s">
        <v>51</v>
      </c>
      <c r="D52" s="44" t="s">
        <v>32</v>
      </c>
      <c r="E52" s="110" t="s">
        <v>490</v>
      </c>
      <c r="F52" s="44"/>
      <c r="G52" s="78">
        <f>G54</f>
        <v>47.5</v>
      </c>
    </row>
    <row r="53" spans="1:7" ht="16.5" customHeight="1">
      <c r="A53" s="111" t="s">
        <v>491</v>
      </c>
      <c r="B53" s="46"/>
      <c r="C53" s="83"/>
      <c r="D53" s="48"/>
      <c r="E53" s="83"/>
      <c r="F53" s="48"/>
      <c r="G53" s="51"/>
    </row>
    <row r="54" spans="1:7" ht="16.5" customHeight="1">
      <c r="A54" s="111" t="s">
        <v>736</v>
      </c>
      <c r="B54" s="46"/>
      <c r="C54" s="83" t="s">
        <v>51</v>
      </c>
      <c r="D54" s="48" t="s">
        <v>32</v>
      </c>
      <c r="E54" s="83" t="s">
        <v>492</v>
      </c>
      <c r="F54" s="48"/>
      <c r="G54" s="51">
        <f>G56</f>
        <v>47.5</v>
      </c>
    </row>
    <row r="55" spans="1:6" ht="16.5" customHeight="1">
      <c r="A55" s="111" t="s">
        <v>493</v>
      </c>
      <c r="B55" s="46"/>
      <c r="D55" s="112"/>
      <c r="F55" s="112"/>
    </row>
    <row r="56" spans="1:7" ht="16.5" customHeight="1">
      <c r="A56" s="107" t="s">
        <v>735</v>
      </c>
      <c r="B56" s="46"/>
      <c r="C56" s="83" t="s">
        <v>51</v>
      </c>
      <c r="D56" s="48" t="s">
        <v>32</v>
      </c>
      <c r="E56" s="83" t="s">
        <v>494</v>
      </c>
      <c r="F56" s="48"/>
      <c r="G56" s="51">
        <f>G57</f>
        <v>47.5</v>
      </c>
    </row>
    <row r="57" spans="1:7" ht="16.5" customHeight="1">
      <c r="A57" s="107" t="s">
        <v>89</v>
      </c>
      <c r="B57" s="46"/>
      <c r="C57" s="83" t="s">
        <v>51</v>
      </c>
      <c r="D57" s="48" t="s">
        <v>32</v>
      </c>
      <c r="E57" s="83" t="s">
        <v>506</v>
      </c>
      <c r="F57" s="48"/>
      <c r="G57" s="51">
        <f>G58</f>
        <v>47.5</v>
      </c>
    </row>
    <row r="58" spans="1:7" ht="16.5" customHeight="1">
      <c r="A58" s="107" t="s">
        <v>206</v>
      </c>
      <c r="B58" s="46"/>
      <c r="C58" s="83" t="s">
        <v>51</v>
      </c>
      <c r="D58" s="48" t="s">
        <v>32</v>
      </c>
      <c r="E58" s="83" t="s">
        <v>507</v>
      </c>
      <c r="F58" s="50" t="s">
        <v>207</v>
      </c>
      <c r="G58" s="49">
        <v>47.5</v>
      </c>
    </row>
    <row r="59" spans="1:7" ht="16.5" customHeight="1">
      <c r="A59" s="105" t="s">
        <v>24</v>
      </c>
      <c r="B59" s="59"/>
      <c r="C59" s="110" t="s">
        <v>52</v>
      </c>
      <c r="D59" s="44" t="s">
        <v>111</v>
      </c>
      <c r="E59" s="110" t="s">
        <v>490</v>
      </c>
      <c r="F59" s="62"/>
      <c r="G59" s="45">
        <f>G60</f>
        <v>567</v>
      </c>
    </row>
    <row r="60" spans="1:7" ht="16.5" customHeight="1">
      <c r="A60" s="107" t="s">
        <v>127</v>
      </c>
      <c r="B60" s="46"/>
      <c r="C60" s="83" t="s">
        <v>52</v>
      </c>
      <c r="D60" s="48" t="s">
        <v>57</v>
      </c>
      <c r="E60" s="83" t="s">
        <v>490</v>
      </c>
      <c r="F60" s="50"/>
      <c r="G60" s="49">
        <f>G65</f>
        <v>567</v>
      </c>
    </row>
    <row r="61" spans="1:7" ht="16.5" customHeight="1">
      <c r="A61" s="111" t="s">
        <v>491</v>
      </c>
      <c r="B61" s="46"/>
      <c r="C61" s="83" t="s">
        <v>52</v>
      </c>
      <c r="D61" s="48" t="s">
        <v>57</v>
      </c>
      <c r="E61" s="83" t="s">
        <v>492</v>
      </c>
      <c r="F61" s="50"/>
      <c r="G61" s="49">
        <f>G63</f>
        <v>567</v>
      </c>
    </row>
    <row r="62" spans="1:7" ht="16.5" customHeight="1">
      <c r="A62" s="111" t="s">
        <v>736</v>
      </c>
      <c r="B62" s="46"/>
      <c r="C62" s="117"/>
      <c r="D62" s="118"/>
      <c r="E62" s="117"/>
      <c r="F62" s="50"/>
      <c r="G62" s="49"/>
    </row>
    <row r="63" spans="1:7" ht="16.5" customHeight="1">
      <c r="A63" s="111" t="s">
        <v>493</v>
      </c>
      <c r="B63" s="46"/>
      <c r="C63" s="83" t="s">
        <v>508</v>
      </c>
      <c r="D63" s="48" t="s">
        <v>509</v>
      </c>
      <c r="E63" s="83" t="s">
        <v>494</v>
      </c>
      <c r="F63" s="50"/>
      <c r="G63" s="49">
        <f>G65</f>
        <v>567</v>
      </c>
    </row>
    <row r="64" spans="1:7" ht="16.5" customHeight="1">
      <c r="A64" s="107" t="s">
        <v>735</v>
      </c>
      <c r="B64" s="46"/>
      <c r="C64" s="83"/>
      <c r="D64" s="48"/>
      <c r="E64" s="83"/>
      <c r="F64" s="50"/>
      <c r="G64" s="49"/>
    </row>
    <row r="65" spans="1:7" ht="16.5" customHeight="1">
      <c r="A65" s="107" t="s">
        <v>56</v>
      </c>
      <c r="B65" s="46"/>
      <c r="C65" s="83" t="s">
        <v>52</v>
      </c>
      <c r="D65" s="48" t="s">
        <v>57</v>
      </c>
      <c r="E65" s="83" t="s">
        <v>510</v>
      </c>
      <c r="F65" s="50"/>
      <c r="G65" s="49">
        <f>G67</f>
        <v>567</v>
      </c>
    </row>
    <row r="66" spans="1:7" ht="16.5" customHeight="1">
      <c r="A66" s="107" t="s">
        <v>208</v>
      </c>
      <c r="B66" s="46"/>
      <c r="C66" s="39"/>
      <c r="D66" s="46"/>
      <c r="E66" s="39"/>
      <c r="F66" s="115"/>
      <c r="G66" s="49"/>
    </row>
    <row r="67" spans="1:7" ht="16.5" customHeight="1">
      <c r="A67" s="107" t="s">
        <v>209</v>
      </c>
      <c r="B67" s="46"/>
      <c r="C67" s="83" t="s">
        <v>52</v>
      </c>
      <c r="D67" s="48" t="s">
        <v>57</v>
      </c>
      <c r="E67" s="83" t="s">
        <v>511</v>
      </c>
      <c r="F67" s="50"/>
      <c r="G67" s="49">
        <f>SUM(G71:G73)</f>
        <v>567</v>
      </c>
    </row>
    <row r="68" spans="1:7" ht="16.5" customHeight="1">
      <c r="A68" s="107" t="s">
        <v>193</v>
      </c>
      <c r="B68" s="46"/>
      <c r="C68" s="83"/>
      <c r="D68" s="48"/>
      <c r="E68" s="83"/>
      <c r="F68" s="50"/>
      <c r="G68" s="49"/>
    </row>
    <row r="69" spans="1:7" ht="16.5" customHeight="1">
      <c r="A69" s="107" t="s">
        <v>194</v>
      </c>
      <c r="B69" s="46"/>
      <c r="C69" s="83"/>
      <c r="D69" s="48"/>
      <c r="E69" s="83"/>
      <c r="F69" s="50"/>
      <c r="G69" s="49"/>
    </row>
    <row r="70" spans="1:7" ht="16.5" customHeight="1">
      <c r="A70" s="107" t="s">
        <v>195</v>
      </c>
      <c r="B70" s="46"/>
      <c r="C70" s="83"/>
      <c r="D70" s="48"/>
      <c r="E70" s="83"/>
      <c r="F70" s="50"/>
      <c r="G70" s="49"/>
    </row>
    <row r="71" spans="1:7" ht="16.5" customHeight="1">
      <c r="A71" s="107" t="s">
        <v>196</v>
      </c>
      <c r="B71" s="46"/>
      <c r="C71" s="83" t="s">
        <v>52</v>
      </c>
      <c r="D71" s="48" t="s">
        <v>57</v>
      </c>
      <c r="E71" s="83" t="s">
        <v>511</v>
      </c>
      <c r="F71" s="50" t="s">
        <v>197</v>
      </c>
      <c r="G71" s="49">
        <v>496.4</v>
      </c>
    </row>
    <row r="72" spans="1:7" ht="16.5" customHeight="1">
      <c r="A72" s="107" t="s">
        <v>201</v>
      </c>
      <c r="B72" s="46"/>
      <c r="C72" s="83"/>
      <c r="D72" s="48"/>
      <c r="E72" s="83"/>
      <c r="F72" s="50"/>
      <c r="G72" s="49"/>
    </row>
    <row r="73" spans="1:7" ht="16.5" customHeight="1">
      <c r="A73" s="107" t="s">
        <v>202</v>
      </c>
      <c r="B73" s="46"/>
      <c r="C73" s="83" t="s">
        <v>52</v>
      </c>
      <c r="D73" s="48" t="s">
        <v>57</v>
      </c>
      <c r="E73" s="83" t="s">
        <v>511</v>
      </c>
      <c r="F73" s="50" t="s">
        <v>203</v>
      </c>
      <c r="G73" s="49">
        <v>70.6</v>
      </c>
    </row>
    <row r="74" spans="1:7" ht="16.5" customHeight="1">
      <c r="A74" s="105" t="s">
        <v>58</v>
      </c>
      <c r="B74" s="59"/>
      <c r="C74" s="110" t="s">
        <v>57</v>
      </c>
      <c r="D74" s="44" t="s">
        <v>111</v>
      </c>
      <c r="E74" s="110" t="s">
        <v>490</v>
      </c>
      <c r="F74" s="62"/>
      <c r="G74" s="45">
        <f>G75+G91</f>
        <v>434.9</v>
      </c>
    </row>
    <row r="75" spans="1:7" ht="16.5" customHeight="1">
      <c r="A75" s="107" t="s">
        <v>128</v>
      </c>
      <c r="B75" s="46"/>
      <c r="C75" s="83" t="s">
        <v>57</v>
      </c>
      <c r="D75" s="48" t="s">
        <v>55</v>
      </c>
      <c r="E75" s="83" t="s">
        <v>490</v>
      </c>
      <c r="F75" s="50"/>
      <c r="G75" s="49">
        <f>G76</f>
        <v>338.5</v>
      </c>
    </row>
    <row r="76" spans="1:7" ht="16.5" customHeight="1">
      <c r="A76" s="111" t="s">
        <v>491</v>
      </c>
      <c r="B76" s="46"/>
      <c r="C76" s="83" t="s">
        <v>57</v>
      </c>
      <c r="D76" s="48" t="s">
        <v>55</v>
      </c>
      <c r="E76" s="83" t="s">
        <v>492</v>
      </c>
      <c r="F76" s="50"/>
      <c r="G76" s="49">
        <f>G78</f>
        <v>338.5</v>
      </c>
    </row>
    <row r="77" spans="1:7" ht="16.5" customHeight="1">
      <c r="A77" s="111" t="s">
        <v>734</v>
      </c>
      <c r="B77" s="46"/>
      <c r="C77" s="117"/>
      <c r="D77" s="118"/>
      <c r="E77" s="117"/>
      <c r="F77" s="119"/>
      <c r="G77" s="120"/>
    </row>
    <row r="78" spans="1:7" ht="16.5" customHeight="1">
      <c r="A78" s="111" t="s">
        <v>493</v>
      </c>
      <c r="B78" s="46"/>
      <c r="C78" s="83" t="s">
        <v>57</v>
      </c>
      <c r="D78" s="48" t="s">
        <v>55</v>
      </c>
      <c r="E78" s="83" t="s">
        <v>494</v>
      </c>
      <c r="F78" s="50"/>
      <c r="G78" s="49">
        <f>G80</f>
        <v>338.5</v>
      </c>
    </row>
    <row r="79" spans="1:7" ht="16.5" customHeight="1">
      <c r="A79" s="107" t="s">
        <v>737</v>
      </c>
      <c r="B79" s="46"/>
      <c r="C79" s="117"/>
      <c r="D79" s="118"/>
      <c r="E79" s="117"/>
      <c r="F79" s="119"/>
      <c r="G79" s="120"/>
    </row>
    <row r="80" spans="1:7" ht="16.5" customHeight="1">
      <c r="A80" s="107" t="s">
        <v>56</v>
      </c>
      <c r="B80" s="46"/>
      <c r="C80" s="83" t="s">
        <v>57</v>
      </c>
      <c r="D80" s="50" t="s">
        <v>55</v>
      </c>
      <c r="E80" s="50" t="s">
        <v>512</v>
      </c>
      <c r="F80" s="50"/>
      <c r="G80" s="49">
        <f>G82</f>
        <v>338.5</v>
      </c>
    </row>
    <row r="81" spans="1:7" ht="16.5" customHeight="1">
      <c r="A81" s="272" t="s">
        <v>513</v>
      </c>
      <c r="B81" s="46"/>
      <c r="C81" s="83"/>
      <c r="D81" s="50"/>
      <c r="E81" s="50"/>
      <c r="F81" s="50"/>
      <c r="G81" s="49"/>
    </row>
    <row r="82" spans="1:7" ht="16.5" customHeight="1">
      <c r="A82" s="272"/>
      <c r="B82" s="46"/>
      <c r="C82" s="83" t="s">
        <v>57</v>
      </c>
      <c r="D82" s="50" t="s">
        <v>55</v>
      </c>
      <c r="E82" s="50" t="s">
        <v>514</v>
      </c>
      <c r="F82" s="50"/>
      <c r="G82" s="49">
        <f>G86+G88</f>
        <v>338.5</v>
      </c>
    </row>
    <row r="83" spans="1:7" ht="16.5" customHeight="1">
      <c r="A83" s="273" t="s">
        <v>515</v>
      </c>
      <c r="B83" s="46"/>
      <c r="D83" s="130"/>
      <c r="E83" s="130"/>
      <c r="F83" s="130"/>
      <c r="G83" s="130"/>
    </row>
    <row r="84" spans="1:7" ht="16.5" customHeight="1">
      <c r="A84" s="273"/>
      <c r="B84" s="46"/>
      <c r="C84" s="83"/>
      <c r="D84" s="50"/>
      <c r="E84" s="50"/>
      <c r="F84" s="50"/>
      <c r="G84" s="49"/>
    </row>
    <row r="85" spans="1:7" ht="16.5" customHeight="1">
      <c r="A85" s="273"/>
      <c r="B85" s="46"/>
      <c r="C85" s="83"/>
      <c r="D85" s="48"/>
      <c r="E85" s="83"/>
      <c r="F85" s="50"/>
      <c r="G85" s="49"/>
    </row>
    <row r="86" spans="1:7" ht="58.5" customHeight="1">
      <c r="A86" s="273"/>
      <c r="B86" s="46"/>
      <c r="C86" s="83" t="s">
        <v>57</v>
      </c>
      <c r="D86" s="48" t="s">
        <v>55</v>
      </c>
      <c r="E86" s="83" t="s">
        <v>514</v>
      </c>
      <c r="F86" s="50" t="s">
        <v>197</v>
      </c>
      <c r="G86" s="49">
        <v>189.6</v>
      </c>
    </row>
    <row r="87" spans="1:7" ht="16.5" customHeight="1">
      <c r="A87" s="272" t="s">
        <v>516</v>
      </c>
      <c r="B87" s="46"/>
      <c r="C87" s="83"/>
      <c r="D87" s="48"/>
      <c r="E87" s="83"/>
      <c r="F87" s="50"/>
      <c r="G87" s="49"/>
    </row>
    <row r="88" spans="1:7" ht="76.5" customHeight="1">
      <c r="A88" s="272"/>
      <c r="B88" s="46"/>
      <c r="C88" s="83" t="s">
        <v>57</v>
      </c>
      <c r="D88" s="48" t="s">
        <v>55</v>
      </c>
      <c r="E88" s="83" t="s">
        <v>514</v>
      </c>
      <c r="F88" s="50" t="s">
        <v>203</v>
      </c>
      <c r="G88" s="49">
        <v>148.9</v>
      </c>
    </row>
    <row r="89" spans="1:7" ht="16.5" customHeight="1">
      <c r="A89" s="121" t="s">
        <v>129</v>
      </c>
      <c r="B89" s="46"/>
      <c r="C89" s="122"/>
      <c r="D89" s="81"/>
      <c r="E89" s="48"/>
      <c r="F89" s="50"/>
      <c r="G89" s="49"/>
    </row>
    <row r="90" spans="1:7" ht="16.5" customHeight="1">
      <c r="A90" s="121" t="s">
        <v>130</v>
      </c>
      <c r="B90" s="46"/>
      <c r="C90" s="123"/>
      <c r="D90" s="82"/>
      <c r="E90" s="48"/>
      <c r="F90" s="50"/>
      <c r="G90" s="49"/>
    </row>
    <row r="91" spans="1:7" ht="16.5" customHeight="1">
      <c r="A91" s="121" t="s">
        <v>131</v>
      </c>
      <c r="B91" s="66"/>
      <c r="C91" s="82" t="s">
        <v>57</v>
      </c>
      <c r="D91" s="82" t="s">
        <v>59</v>
      </c>
      <c r="E91" s="48" t="s">
        <v>490</v>
      </c>
      <c r="F91" s="50"/>
      <c r="G91" s="49">
        <f>G92</f>
        <v>96.4</v>
      </c>
    </row>
    <row r="92" spans="1:7" ht="33.75" customHeight="1">
      <c r="A92" s="124" t="s">
        <v>738</v>
      </c>
      <c r="B92" s="46"/>
      <c r="C92" s="48" t="s">
        <v>57</v>
      </c>
      <c r="D92" s="48" t="s">
        <v>59</v>
      </c>
      <c r="E92" s="48" t="s">
        <v>517</v>
      </c>
      <c r="F92" s="50"/>
      <c r="G92" s="49">
        <f>G93</f>
        <v>96.4</v>
      </c>
    </row>
    <row r="93" spans="1:7" ht="33" customHeight="1">
      <c r="A93" s="107" t="s">
        <v>739</v>
      </c>
      <c r="B93" s="46"/>
      <c r="C93" s="48" t="s">
        <v>57</v>
      </c>
      <c r="D93" s="48" t="s">
        <v>59</v>
      </c>
      <c r="E93" s="48" t="s">
        <v>518</v>
      </c>
      <c r="F93" s="50"/>
      <c r="G93" s="49">
        <f>G94</f>
        <v>96.4</v>
      </c>
    </row>
    <row r="94" spans="1:7" ht="45.75" customHeight="1">
      <c r="A94" s="107" t="s">
        <v>740</v>
      </c>
      <c r="B94" s="46"/>
      <c r="C94" s="48" t="s">
        <v>57</v>
      </c>
      <c r="D94" s="48" t="s">
        <v>59</v>
      </c>
      <c r="E94" s="48" t="s">
        <v>519</v>
      </c>
      <c r="F94" s="50" t="s">
        <v>203</v>
      </c>
      <c r="G94" s="49">
        <v>96.4</v>
      </c>
    </row>
    <row r="95" spans="1:7" ht="16.5" customHeight="1">
      <c r="A95" s="125" t="s">
        <v>175</v>
      </c>
      <c r="B95" s="66"/>
      <c r="C95" s="44" t="s">
        <v>55</v>
      </c>
      <c r="D95" s="44" t="s">
        <v>111</v>
      </c>
      <c r="E95" s="44" t="s">
        <v>490</v>
      </c>
      <c r="F95" s="50"/>
      <c r="G95" s="45">
        <f>G96</f>
        <v>0</v>
      </c>
    </row>
    <row r="96" spans="1:7" ht="31.5" customHeight="1">
      <c r="A96" s="116" t="s">
        <v>177</v>
      </c>
      <c r="B96" s="66"/>
      <c r="C96" s="48" t="s">
        <v>55</v>
      </c>
      <c r="D96" s="48" t="s">
        <v>31</v>
      </c>
      <c r="E96" s="48" t="s">
        <v>490</v>
      </c>
      <c r="F96" s="50"/>
      <c r="G96" s="49">
        <f>G97</f>
        <v>0</v>
      </c>
    </row>
    <row r="97" spans="1:7" ht="33" customHeight="1">
      <c r="A97" s="107" t="s">
        <v>741</v>
      </c>
      <c r="B97" s="66"/>
      <c r="C97" s="48" t="s">
        <v>55</v>
      </c>
      <c r="D97" s="48" t="s">
        <v>31</v>
      </c>
      <c r="E97" s="48" t="s">
        <v>517</v>
      </c>
      <c r="F97" s="50"/>
      <c r="G97" s="49">
        <f>G98</f>
        <v>0</v>
      </c>
    </row>
    <row r="98" spans="1:7" ht="31.5" customHeight="1">
      <c r="A98" s="124" t="s">
        <v>520</v>
      </c>
      <c r="B98" s="66"/>
      <c r="C98" s="48" t="s">
        <v>55</v>
      </c>
      <c r="D98" s="48" t="s">
        <v>31</v>
      </c>
      <c r="E98" s="48" t="s">
        <v>687</v>
      </c>
      <c r="F98" s="50"/>
      <c r="G98" s="49">
        <f>G99</f>
        <v>0</v>
      </c>
    </row>
    <row r="99" spans="1:7" ht="16.5" customHeight="1">
      <c r="A99" s="116" t="s">
        <v>178</v>
      </c>
      <c r="B99" s="66"/>
      <c r="C99" s="48" t="s">
        <v>55</v>
      </c>
      <c r="D99" s="48" t="s">
        <v>31</v>
      </c>
      <c r="E99" s="48" t="s">
        <v>688</v>
      </c>
      <c r="F99" s="48"/>
      <c r="G99" s="49">
        <f>G101</f>
        <v>0</v>
      </c>
    </row>
    <row r="100" spans="1:7" ht="16.5" customHeight="1">
      <c r="A100" s="107" t="s">
        <v>201</v>
      </c>
      <c r="B100" s="46"/>
      <c r="C100" s="48"/>
      <c r="D100" s="48"/>
      <c r="E100" s="48"/>
      <c r="F100" s="48"/>
      <c r="G100" s="49"/>
    </row>
    <row r="101" spans="1:7" ht="16.5" customHeight="1">
      <c r="A101" s="107" t="s">
        <v>202</v>
      </c>
      <c r="B101" s="46"/>
      <c r="C101" s="48" t="s">
        <v>55</v>
      </c>
      <c r="D101" s="48" t="s">
        <v>31</v>
      </c>
      <c r="E101" s="50" t="s">
        <v>689</v>
      </c>
      <c r="F101" s="48" t="s">
        <v>203</v>
      </c>
      <c r="G101" s="51">
        <v>0</v>
      </c>
    </row>
    <row r="102" spans="1:7" ht="16.5" customHeight="1">
      <c r="A102" s="105" t="s">
        <v>21</v>
      </c>
      <c r="B102" s="59"/>
      <c r="C102" s="110" t="s">
        <v>61</v>
      </c>
      <c r="D102" s="44" t="s">
        <v>111</v>
      </c>
      <c r="E102" s="110" t="s">
        <v>490</v>
      </c>
      <c r="F102" s="62"/>
      <c r="G102" s="45">
        <f>G103+G117</f>
        <v>53147.8</v>
      </c>
    </row>
    <row r="103" spans="1:7" s="13" customFormat="1" ht="16.5" customHeight="1">
      <c r="A103" s="23" t="s">
        <v>179</v>
      </c>
      <c r="B103" s="59"/>
      <c r="C103" s="110" t="s">
        <v>61</v>
      </c>
      <c r="D103" s="44" t="s">
        <v>52</v>
      </c>
      <c r="E103" s="110"/>
      <c r="F103" s="62"/>
      <c r="G103" s="45">
        <f>G104</f>
        <v>49529.8</v>
      </c>
    </row>
    <row r="104" spans="1:7" ht="30" customHeight="1">
      <c r="A104" s="183" t="s">
        <v>742</v>
      </c>
      <c r="B104" s="46"/>
      <c r="C104" s="83" t="s">
        <v>61</v>
      </c>
      <c r="D104" s="48" t="s">
        <v>52</v>
      </c>
      <c r="E104" s="83" t="s">
        <v>517</v>
      </c>
      <c r="F104" s="50"/>
      <c r="G104" s="49">
        <f>G105+G114</f>
        <v>49529.8</v>
      </c>
    </row>
    <row r="105" spans="1:7" ht="33.75" customHeight="1">
      <c r="A105" s="183" t="s">
        <v>634</v>
      </c>
      <c r="B105" s="46"/>
      <c r="C105" s="83" t="s">
        <v>61</v>
      </c>
      <c r="D105" s="48" t="s">
        <v>52</v>
      </c>
      <c r="E105" s="83" t="s">
        <v>635</v>
      </c>
      <c r="F105" s="50"/>
      <c r="G105" s="49">
        <f>G106+G110+G108</f>
        <v>18539</v>
      </c>
    </row>
    <row r="106" spans="1:7" ht="16.5" customHeight="1">
      <c r="A106" s="183" t="s">
        <v>636</v>
      </c>
      <c r="B106" s="46"/>
      <c r="C106" s="83" t="s">
        <v>61</v>
      </c>
      <c r="D106" s="48" t="s">
        <v>52</v>
      </c>
      <c r="E106" s="83" t="s">
        <v>637</v>
      </c>
      <c r="F106" s="50"/>
      <c r="G106" s="49">
        <f>G107</f>
        <v>13888.2</v>
      </c>
    </row>
    <row r="107" spans="1:7" ht="32.25" customHeight="1">
      <c r="A107" s="183" t="s">
        <v>638</v>
      </c>
      <c r="B107" s="46"/>
      <c r="C107" s="83" t="s">
        <v>61</v>
      </c>
      <c r="D107" s="48" t="s">
        <v>52</v>
      </c>
      <c r="E107" s="83" t="s">
        <v>637</v>
      </c>
      <c r="F107" s="50" t="s">
        <v>446</v>
      </c>
      <c r="G107" s="49">
        <v>13888.2</v>
      </c>
    </row>
    <row r="108" spans="1:7" ht="32.25" customHeight="1">
      <c r="A108" s="183" t="s">
        <v>696</v>
      </c>
      <c r="B108" s="46"/>
      <c r="C108" s="83" t="s">
        <v>61</v>
      </c>
      <c r="D108" s="48" t="s">
        <v>52</v>
      </c>
      <c r="E108" s="83" t="s">
        <v>697</v>
      </c>
      <c r="F108" s="50"/>
      <c r="G108" s="49">
        <f>G109</f>
        <v>112.6</v>
      </c>
    </row>
    <row r="109" spans="1:7" ht="15" customHeight="1">
      <c r="A109" s="38" t="s">
        <v>641</v>
      </c>
      <c r="B109" s="46"/>
      <c r="C109" s="83" t="s">
        <v>698</v>
      </c>
      <c r="D109" s="48" t="s">
        <v>52</v>
      </c>
      <c r="E109" s="83" t="s">
        <v>699</v>
      </c>
      <c r="F109" s="50" t="s">
        <v>205</v>
      </c>
      <c r="G109" s="49">
        <v>112.6</v>
      </c>
    </row>
    <row r="110" spans="1:7" ht="30.75" customHeight="1">
      <c r="A110" s="183" t="s">
        <v>634</v>
      </c>
      <c r="B110" s="46"/>
      <c r="C110" s="83" t="s">
        <v>61</v>
      </c>
      <c r="D110" s="48" t="s">
        <v>52</v>
      </c>
      <c r="E110" s="83" t="s">
        <v>523</v>
      </c>
      <c r="F110" s="50"/>
      <c r="G110" s="49">
        <f>G111+G112+G113</f>
        <v>4538.200000000001</v>
      </c>
    </row>
    <row r="111" spans="1:7" ht="15.75" customHeight="1">
      <c r="A111" s="107" t="s">
        <v>690</v>
      </c>
      <c r="B111" s="46"/>
      <c r="C111" s="83" t="s">
        <v>61</v>
      </c>
      <c r="D111" s="48" t="s">
        <v>52</v>
      </c>
      <c r="E111" s="83" t="s">
        <v>523</v>
      </c>
      <c r="F111" s="50" t="s">
        <v>203</v>
      </c>
      <c r="G111" s="49">
        <v>1707.3</v>
      </c>
    </row>
    <row r="112" spans="1:7" ht="33.75" customHeight="1">
      <c r="A112" s="183" t="s">
        <v>638</v>
      </c>
      <c r="B112" s="46"/>
      <c r="C112" s="83" t="s">
        <v>61</v>
      </c>
      <c r="D112" s="48" t="s">
        <v>52</v>
      </c>
      <c r="E112" s="83" t="s">
        <v>523</v>
      </c>
      <c r="F112" s="50" t="s">
        <v>446</v>
      </c>
      <c r="G112" s="49">
        <v>2830.3</v>
      </c>
    </row>
    <row r="113" spans="1:7" ht="18.75" customHeight="1">
      <c r="A113" s="38" t="s">
        <v>641</v>
      </c>
      <c r="B113" s="46"/>
      <c r="C113" s="83" t="s">
        <v>61</v>
      </c>
      <c r="D113" s="48" t="s">
        <v>52</v>
      </c>
      <c r="E113" s="83" t="s">
        <v>523</v>
      </c>
      <c r="F113" s="50" t="s">
        <v>205</v>
      </c>
      <c r="G113" s="49">
        <v>0.6</v>
      </c>
    </row>
    <row r="114" spans="1:7" ht="16.5" customHeight="1">
      <c r="A114" s="38" t="s">
        <v>639</v>
      </c>
      <c r="B114" s="59"/>
      <c r="C114" s="83" t="s">
        <v>61</v>
      </c>
      <c r="D114" s="48" t="s">
        <v>52</v>
      </c>
      <c r="E114" s="83" t="s">
        <v>642</v>
      </c>
      <c r="F114" s="50"/>
      <c r="G114" s="49">
        <f>G115</f>
        <v>30990.8</v>
      </c>
    </row>
    <row r="115" spans="1:7" ht="16.5" customHeight="1">
      <c r="A115" s="38" t="s">
        <v>639</v>
      </c>
      <c r="B115" s="46"/>
      <c r="C115" s="83" t="s">
        <v>61</v>
      </c>
      <c r="D115" s="48" t="s">
        <v>52</v>
      </c>
      <c r="E115" s="83" t="s">
        <v>640</v>
      </c>
      <c r="F115" s="50"/>
      <c r="G115" s="49">
        <f>G116</f>
        <v>30990.8</v>
      </c>
    </row>
    <row r="116" spans="1:7" ht="16.5" customHeight="1">
      <c r="A116" s="38" t="s">
        <v>641</v>
      </c>
      <c r="B116" s="46"/>
      <c r="C116" s="83" t="s">
        <v>61</v>
      </c>
      <c r="D116" s="48" t="s">
        <v>52</v>
      </c>
      <c r="E116" s="83" t="s">
        <v>640</v>
      </c>
      <c r="F116" s="50" t="s">
        <v>205</v>
      </c>
      <c r="G116" s="49">
        <v>30990.8</v>
      </c>
    </row>
    <row r="117" spans="1:7" s="13" customFormat="1" ht="16.5" customHeight="1">
      <c r="A117" s="105" t="s">
        <v>36</v>
      </c>
      <c r="B117" s="59"/>
      <c r="C117" s="110" t="s">
        <v>61</v>
      </c>
      <c r="D117" s="44" t="s">
        <v>57</v>
      </c>
      <c r="E117" s="110" t="s">
        <v>490</v>
      </c>
      <c r="F117" s="62"/>
      <c r="G117" s="45">
        <f>G118</f>
        <v>3618</v>
      </c>
    </row>
    <row r="118" spans="1:7" ht="16.5" customHeight="1">
      <c r="A118" s="107" t="s">
        <v>742</v>
      </c>
      <c r="B118" s="46"/>
      <c r="C118" s="83" t="s">
        <v>61</v>
      </c>
      <c r="D118" s="48" t="s">
        <v>57</v>
      </c>
      <c r="E118" s="83" t="s">
        <v>517</v>
      </c>
      <c r="F118" s="50"/>
      <c r="G118" s="49">
        <f>G119</f>
        <v>3618</v>
      </c>
    </row>
    <row r="119" spans="1:7" ht="16.5" customHeight="1">
      <c r="A119" s="107" t="s">
        <v>743</v>
      </c>
      <c r="B119" s="46"/>
      <c r="C119" s="83" t="s">
        <v>61</v>
      </c>
      <c r="D119" s="48" t="s">
        <v>57</v>
      </c>
      <c r="E119" s="83" t="s">
        <v>521</v>
      </c>
      <c r="F119" s="50"/>
      <c r="G119" s="49">
        <f>G120</f>
        <v>3618</v>
      </c>
    </row>
    <row r="120" spans="1:7" ht="16.5" customHeight="1">
      <c r="A120" s="107" t="s">
        <v>456</v>
      </c>
      <c r="B120" s="46"/>
      <c r="C120" s="83" t="s">
        <v>61</v>
      </c>
      <c r="D120" s="48" t="s">
        <v>57</v>
      </c>
      <c r="E120" s="83" t="s">
        <v>522</v>
      </c>
      <c r="F120" s="50"/>
      <c r="G120" s="49">
        <f>G122</f>
        <v>3618</v>
      </c>
    </row>
    <row r="121" spans="1:7" ht="16.5" customHeight="1">
      <c r="A121" s="107" t="s">
        <v>201</v>
      </c>
      <c r="B121" s="46"/>
      <c r="C121" s="83"/>
      <c r="D121" s="48"/>
      <c r="E121" s="83"/>
      <c r="F121" s="50"/>
      <c r="G121" s="126"/>
    </row>
    <row r="122" spans="1:7" ht="16.5" customHeight="1">
      <c r="A122" s="107" t="s">
        <v>202</v>
      </c>
      <c r="B122" s="46"/>
      <c r="C122" s="83" t="s">
        <v>61</v>
      </c>
      <c r="D122" s="48" t="s">
        <v>57</v>
      </c>
      <c r="E122" s="83" t="s">
        <v>522</v>
      </c>
      <c r="F122" s="50" t="s">
        <v>203</v>
      </c>
      <c r="G122" s="126">
        <v>3618</v>
      </c>
    </row>
    <row r="123" spans="1:7" ht="16.5" customHeight="1">
      <c r="A123" s="105" t="s">
        <v>73</v>
      </c>
      <c r="B123" s="59"/>
      <c r="C123" s="110" t="s">
        <v>29</v>
      </c>
      <c r="D123" s="44" t="s">
        <v>111</v>
      </c>
      <c r="E123" s="110" t="s">
        <v>490</v>
      </c>
      <c r="F123" s="62"/>
      <c r="G123" s="127">
        <f>G124</f>
        <v>120</v>
      </c>
    </row>
    <row r="124" spans="1:7" ht="16.5" customHeight="1">
      <c r="A124" s="107" t="s">
        <v>113</v>
      </c>
      <c r="B124" s="46"/>
      <c r="C124" s="83" t="s">
        <v>29</v>
      </c>
      <c r="D124" s="48" t="s">
        <v>57</v>
      </c>
      <c r="E124" s="83" t="s">
        <v>490</v>
      </c>
      <c r="F124" s="50"/>
      <c r="G124" s="126">
        <f>G125</f>
        <v>120</v>
      </c>
    </row>
    <row r="125" spans="1:7" ht="16.5" customHeight="1">
      <c r="A125" s="111" t="s">
        <v>491</v>
      </c>
      <c r="B125" s="46"/>
      <c r="C125" s="83" t="s">
        <v>29</v>
      </c>
      <c r="D125" s="48" t="s">
        <v>57</v>
      </c>
      <c r="E125" s="83" t="s">
        <v>492</v>
      </c>
      <c r="F125" s="50"/>
      <c r="G125" s="126">
        <f>G127</f>
        <v>120</v>
      </c>
    </row>
    <row r="126" spans="1:7" ht="16.5" customHeight="1">
      <c r="A126" s="111" t="s">
        <v>734</v>
      </c>
      <c r="B126" s="46"/>
      <c r="C126" s="83"/>
      <c r="D126" s="48"/>
      <c r="E126" s="83"/>
      <c r="F126" s="50"/>
      <c r="G126" s="126"/>
    </row>
    <row r="127" spans="1:7" ht="18" customHeight="1">
      <c r="A127" s="111" t="s">
        <v>493</v>
      </c>
      <c r="B127" s="46"/>
      <c r="C127" s="83" t="s">
        <v>29</v>
      </c>
      <c r="D127" s="48" t="s">
        <v>57</v>
      </c>
      <c r="E127" s="83" t="s">
        <v>525</v>
      </c>
      <c r="F127" s="50"/>
      <c r="G127" s="49">
        <f>G129</f>
        <v>120</v>
      </c>
    </row>
    <row r="128" spans="1:7" ht="16.5" customHeight="1">
      <c r="A128" s="107" t="s">
        <v>737</v>
      </c>
      <c r="B128" s="46"/>
      <c r="C128" s="83"/>
      <c r="D128" s="48"/>
      <c r="E128" s="83"/>
      <c r="F128" s="50"/>
      <c r="G128" s="49"/>
    </row>
    <row r="129" spans="1:7" ht="16.5" customHeight="1">
      <c r="A129" s="107" t="s">
        <v>112</v>
      </c>
      <c r="B129" s="46"/>
      <c r="C129" s="83" t="s">
        <v>29</v>
      </c>
      <c r="D129" s="48" t="s">
        <v>57</v>
      </c>
      <c r="E129" s="83" t="s">
        <v>643</v>
      </c>
      <c r="F129" s="50"/>
      <c r="G129" s="49">
        <f>G130</f>
        <v>120</v>
      </c>
    </row>
    <row r="130" spans="1:7" ht="16.5" customHeight="1">
      <c r="A130" s="107" t="s">
        <v>407</v>
      </c>
      <c r="B130" s="46"/>
      <c r="C130" s="83" t="s">
        <v>29</v>
      </c>
      <c r="D130" s="48" t="s">
        <v>57</v>
      </c>
      <c r="E130" s="83" t="s">
        <v>644</v>
      </c>
      <c r="F130" s="119"/>
      <c r="G130" s="49">
        <f>G131</f>
        <v>120</v>
      </c>
    </row>
    <row r="131" spans="1:7" ht="16.5" customHeight="1">
      <c r="A131" s="107" t="s">
        <v>526</v>
      </c>
      <c r="B131" s="46"/>
      <c r="C131" s="83" t="s">
        <v>29</v>
      </c>
      <c r="D131" s="48" t="s">
        <v>57</v>
      </c>
      <c r="E131" s="83" t="s">
        <v>644</v>
      </c>
      <c r="F131" s="50" t="s">
        <v>252</v>
      </c>
      <c r="G131" s="49">
        <v>120</v>
      </c>
    </row>
    <row r="132" spans="1:7" ht="16.5" customHeight="1">
      <c r="A132" s="128" t="s">
        <v>253</v>
      </c>
      <c r="B132" s="59"/>
      <c r="C132" s="110" t="s">
        <v>31</v>
      </c>
      <c r="D132" s="44" t="s">
        <v>111</v>
      </c>
      <c r="E132" s="110" t="s">
        <v>490</v>
      </c>
      <c r="F132" s="62"/>
      <c r="G132" s="45">
        <f>G133</f>
        <v>436.1</v>
      </c>
    </row>
    <row r="133" spans="1:7" ht="16.5" customHeight="1">
      <c r="A133" s="107" t="s">
        <v>216</v>
      </c>
      <c r="B133" s="46"/>
      <c r="C133" s="83" t="s">
        <v>31</v>
      </c>
      <c r="D133" s="48" t="s">
        <v>52</v>
      </c>
      <c r="E133" s="83" t="s">
        <v>490</v>
      </c>
      <c r="F133" s="50"/>
      <c r="G133" s="49">
        <f>G140</f>
        <v>436.1</v>
      </c>
    </row>
    <row r="134" spans="1:7" ht="16.5" customHeight="1">
      <c r="A134" s="111" t="s">
        <v>491</v>
      </c>
      <c r="B134" s="46"/>
      <c r="C134" s="117"/>
      <c r="D134" s="118"/>
      <c r="E134" s="117"/>
      <c r="F134" s="50"/>
      <c r="G134" s="49"/>
    </row>
    <row r="135" spans="1:7" ht="16.5" customHeight="1">
      <c r="A135" s="111" t="s">
        <v>734</v>
      </c>
      <c r="B135" s="46"/>
      <c r="C135" s="83" t="s">
        <v>31</v>
      </c>
      <c r="D135" s="48" t="s">
        <v>52</v>
      </c>
      <c r="E135" s="83" t="s">
        <v>492</v>
      </c>
      <c r="F135" s="50"/>
      <c r="G135" s="49">
        <f>G137</f>
        <v>436.1</v>
      </c>
    </row>
    <row r="136" spans="1:7" ht="16.5" customHeight="1">
      <c r="A136" s="111" t="s">
        <v>493</v>
      </c>
      <c r="B136" s="46"/>
      <c r="C136" s="117"/>
      <c r="D136" s="118"/>
      <c r="E136" s="117"/>
      <c r="F136" s="119"/>
      <c r="G136" s="49"/>
    </row>
    <row r="137" spans="1:7" ht="16.5" customHeight="1">
      <c r="A137" s="107" t="s">
        <v>737</v>
      </c>
      <c r="B137" s="46"/>
      <c r="C137" s="83" t="s">
        <v>31</v>
      </c>
      <c r="D137" s="48" t="s">
        <v>52</v>
      </c>
      <c r="E137" s="83" t="s">
        <v>525</v>
      </c>
      <c r="F137" s="50"/>
      <c r="G137" s="49">
        <f>G140</f>
        <v>436.1</v>
      </c>
    </row>
    <row r="138" spans="1:7" ht="16.5" customHeight="1">
      <c r="A138" s="107" t="s">
        <v>254</v>
      </c>
      <c r="B138" s="46"/>
      <c r="C138" s="83"/>
      <c r="D138" s="48"/>
      <c r="E138" s="83"/>
      <c r="F138" s="50"/>
      <c r="G138" s="49"/>
    </row>
    <row r="139" spans="1:7" ht="16.5" customHeight="1">
      <c r="A139" s="107" t="s">
        <v>255</v>
      </c>
      <c r="B139" s="46"/>
      <c r="C139" s="83"/>
      <c r="D139" s="48"/>
      <c r="E139" s="83"/>
      <c r="F139" s="50"/>
      <c r="G139" s="49"/>
    </row>
    <row r="140" spans="1:7" ht="16.5" customHeight="1">
      <c r="A140" s="107" t="s">
        <v>256</v>
      </c>
      <c r="B140" s="46"/>
      <c r="C140" s="83" t="s">
        <v>31</v>
      </c>
      <c r="D140" s="48" t="s">
        <v>52</v>
      </c>
      <c r="E140" s="83" t="s">
        <v>527</v>
      </c>
      <c r="F140" s="50"/>
      <c r="G140" s="49">
        <f>G142</f>
        <v>436.1</v>
      </c>
    </row>
    <row r="141" spans="1:7" ht="16.5" customHeight="1">
      <c r="A141" s="107" t="s">
        <v>254</v>
      </c>
      <c r="B141" s="46"/>
      <c r="C141" s="83"/>
      <c r="D141" s="48"/>
      <c r="E141" s="83"/>
      <c r="F141" s="50"/>
      <c r="G141" s="49"/>
    </row>
    <row r="142" spans="1:7" ht="16.5" customHeight="1">
      <c r="A142" s="107" t="s">
        <v>255</v>
      </c>
      <c r="B142" s="46"/>
      <c r="C142" s="83" t="s">
        <v>31</v>
      </c>
      <c r="D142" s="48" t="s">
        <v>52</v>
      </c>
      <c r="E142" s="83" t="s">
        <v>527</v>
      </c>
      <c r="F142" s="50" t="s">
        <v>252</v>
      </c>
      <c r="G142" s="49">
        <v>436.1</v>
      </c>
    </row>
    <row r="143" spans="1:7" ht="16.5" customHeight="1" thickBot="1">
      <c r="A143" s="107" t="s">
        <v>528</v>
      </c>
      <c r="B143" s="46"/>
      <c r="C143" s="83"/>
      <c r="D143" s="48"/>
      <c r="E143" s="83"/>
      <c r="F143" s="50"/>
      <c r="G143" s="49"/>
    </row>
    <row r="144" spans="1:7" ht="16.5" customHeight="1" thickBot="1">
      <c r="A144" s="129" t="s">
        <v>529</v>
      </c>
      <c r="B144" s="55">
        <v>602</v>
      </c>
      <c r="C144" s="75"/>
      <c r="D144" s="68"/>
      <c r="E144" s="75"/>
      <c r="F144" s="76"/>
      <c r="G144" s="53">
        <f>SUM(G145)</f>
        <v>1351.4</v>
      </c>
    </row>
    <row r="145" spans="1:7" ht="16.5" customHeight="1">
      <c r="A145" s="105" t="s">
        <v>72</v>
      </c>
      <c r="B145" s="57"/>
      <c r="C145" s="110" t="s">
        <v>51</v>
      </c>
      <c r="D145" s="44" t="s">
        <v>111</v>
      </c>
      <c r="E145" s="110" t="s">
        <v>490</v>
      </c>
      <c r="F145" s="62"/>
      <c r="G145" s="45">
        <f>G148+G171</f>
        <v>1351.4</v>
      </c>
    </row>
    <row r="146" spans="1:7" ht="16.5" customHeight="1">
      <c r="A146" s="107" t="s">
        <v>62</v>
      </c>
      <c r="B146" s="59"/>
      <c r="C146" s="1"/>
      <c r="D146" s="59"/>
      <c r="E146" s="1"/>
      <c r="F146" s="108"/>
      <c r="G146" s="60"/>
    </row>
    <row r="147" spans="1:7" ht="16.5" customHeight="1">
      <c r="A147" s="107" t="s">
        <v>210</v>
      </c>
      <c r="B147" s="59"/>
      <c r="C147" s="1"/>
      <c r="D147" s="59"/>
      <c r="E147" s="1"/>
      <c r="F147" s="108"/>
      <c r="G147" s="60"/>
    </row>
    <row r="148" spans="1:7" ht="16.5" customHeight="1">
      <c r="A148" s="107" t="s">
        <v>63</v>
      </c>
      <c r="B148" s="59"/>
      <c r="C148" s="83" t="s">
        <v>51</v>
      </c>
      <c r="D148" s="48" t="s">
        <v>57</v>
      </c>
      <c r="E148" s="83" t="s">
        <v>490</v>
      </c>
      <c r="F148" s="50"/>
      <c r="G148" s="49">
        <f>SUM(G150)</f>
        <v>1307.4</v>
      </c>
    </row>
    <row r="149" spans="1:7" ht="16.5" customHeight="1">
      <c r="A149" s="111" t="s">
        <v>491</v>
      </c>
      <c r="B149" s="59"/>
      <c r="C149" s="83"/>
      <c r="D149" s="48"/>
      <c r="E149" s="61"/>
      <c r="F149" s="50"/>
      <c r="G149" s="49"/>
    </row>
    <row r="150" spans="1:7" ht="16.5" customHeight="1">
      <c r="A150" s="111" t="s">
        <v>734</v>
      </c>
      <c r="B150" s="59"/>
      <c r="C150" s="83" t="s">
        <v>51</v>
      </c>
      <c r="D150" s="48" t="s">
        <v>57</v>
      </c>
      <c r="E150" s="61" t="s">
        <v>492</v>
      </c>
      <c r="F150" s="50"/>
      <c r="G150" s="49">
        <f>SUM(G152)</f>
        <v>1307.4</v>
      </c>
    </row>
    <row r="151" spans="1:7" ht="16.5" customHeight="1">
      <c r="A151" s="111" t="s">
        <v>530</v>
      </c>
      <c r="B151" s="59"/>
      <c r="C151" s="83"/>
      <c r="D151" s="48"/>
      <c r="E151" s="61"/>
      <c r="F151" s="50"/>
      <c r="G151" s="49"/>
    </row>
    <row r="152" spans="1:7" ht="16.5" customHeight="1">
      <c r="A152" s="107" t="s">
        <v>737</v>
      </c>
      <c r="B152" s="59"/>
      <c r="C152" s="83" t="s">
        <v>51</v>
      </c>
      <c r="D152" s="48" t="s">
        <v>57</v>
      </c>
      <c r="E152" s="61" t="s">
        <v>531</v>
      </c>
      <c r="F152" s="50"/>
      <c r="G152" s="49">
        <f>G155+G168</f>
        <v>1307.4</v>
      </c>
    </row>
    <row r="153" spans="1:7" ht="16.5" customHeight="1">
      <c r="A153" s="107" t="s">
        <v>53</v>
      </c>
      <c r="B153" s="46"/>
      <c r="C153" s="39"/>
      <c r="D153" s="46"/>
      <c r="E153" s="66"/>
      <c r="F153" s="115"/>
      <c r="G153" s="47"/>
    </row>
    <row r="154" spans="1:7" ht="16.5" customHeight="1">
      <c r="A154" s="107" t="s">
        <v>211</v>
      </c>
      <c r="B154" s="46"/>
      <c r="C154" s="39"/>
      <c r="D154" s="46"/>
      <c r="E154" s="66"/>
      <c r="F154" s="115"/>
      <c r="G154" s="47"/>
    </row>
    <row r="155" spans="1:7" ht="16.5" customHeight="1">
      <c r="A155" s="107" t="s">
        <v>192</v>
      </c>
      <c r="B155" s="46"/>
      <c r="C155" s="83" t="s">
        <v>51</v>
      </c>
      <c r="D155" s="48" t="s">
        <v>57</v>
      </c>
      <c r="E155" s="61" t="s">
        <v>532</v>
      </c>
      <c r="F155" s="50"/>
      <c r="G155" s="49">
        <f>G156+G163</f>
        <v>1307.4</v>
      </c>
    </row>
    <row r="156" spans="1:7" ht="16.5" customHeight="1">
      <c r="A156" s="107" t="s">
        <v>109</v>
      </c>
      <c r="B156" s="46"/>
      <c r="C156" s="83" t="s">
        <v>51</v>
      </c>
      <c r="D156" s="48" t="s">
        <v>57</v>
      </c>
      <c r="E156" s="61" t="s">
        <v>533</v>
      </c>
      <c r="F156" s="130"/>
      <c r="G156" s="131">
        <f>G160+G162</f>
        <v>387.20000000000005</v>
      </c>
    </row>
    <row r="157" spans="1:7" ht="16.5" customHeight="1">
      <c r="A157" s="107" t="s">
        <v>193</v>
      </c>
      <c r="B157" s="46"/>
      <c r="C157" s="83"/>
      <c r="D157" s="48"/>
      <c r="E157" s="61"/>
      <c r="F157" s="50"/>
      <c r="G157" s="49"/>
    </row>
    <row r="158" spans="1:7" ht="16.5" customHeight="1">
      <c r="A158" s="107" t="s">
        <v>194</v>
      </c>
      <c r="B158" s="46"/>
      <c r="C158" s="83"/>
      <c r="D158" s="48"/>
      <c r="E158" s="61"/>
      <c r="F158" s="50"/>
      <c r="G158" s="49"/>
    </row>
    <row r="159" spans="1:7" ht="16.5" customHeight="1">
      <c r="A159" s="107" t="s">
        <v>195</v>
      </c>
      <c r="B159" s="46"/>
      <c r="C159" s="50"/>
      <c r="D159" s="48"/>
      <c r="E159" s="61"/>
      <c r="F159" s="50"/>
      <c r="G159" s="49"/>
    </row>
    <row r="160" spans="1:7" ht="16.5" customHeight="1">
      <c r="A160" s="107" t="s">
        <v>196</v>
      </c>
      <c r="B160" s="46"/>
      <c r="C160" s="50" t="s">
        <v>51</v>
      </c>
      <c r="D160" s="48" t="s">
        <v>57</v>
      </c>
      <c r="E160" s="61" t="s">
        <v>533</v>
      </c>
      <c r="F160" s="50" t="s">
        <v>197</v>
      </c>
      <c r="G160" s="49">
        <v>278.1</v>
      </c>
    </row>
    <row r="161" spans="1:7" ht="16.5" customHeight="1">
      <c r="A161" s="107" t="s">
        <v>534</v>
      </c>
      <c r="B161" s="46"/>
      <c r="C161" s="50"/>
      <c r="D161" s="48"/>
      <c r="E161" s="61"/>
      <c r="F161" s="50"/>
      <c r="G161" s="49"/>
    </row>
    <row r="162" spans="1:7" ht="16.5" customHeight="1">
      <c r="A162" s="107" t="s">
        <v>202</v>
      </c>
      <c r="B162" s="46"/>
      <c r="C162" s="50" t="s">
        <v>51</v>
      </c>
      <c r="D162" s="48" t="s">
        <v>57</v>
      </c>
      <c r="E162" s="61" t="s">
        <v>533</v>
      </c>
      <c r="F162" s="50" t="s">
        <v>203</v>
      </c>
      <c r="G162" s="49">
        <v>109.1</v>
      </c>
    </row>
    <row r="163" spans="1:7" ht="16.5" customHeight="1">
      <c r="A163" s="107" t="s">
        <v>64</v>
      </c>
      <c r="B163" s="46"/>
      <c r="C163" s="50" t="s">
        <v>51</v>
      </c>
      <c r="D163" s="48" t="s">
        <v>57</v>
      </c>
      <c r="E163" s="61" t="s">
        <v>535</v>
      </c>
      <c r="F163" s="50"/>
      <c r="G163" s="49">
        <f>G167</f>
        <v>920.2</v>
      </c>
    </row>
    <row r="164" spans="1:7" ht="16.5" customHeight="1">
      <c r="A164" s="107" t="s">
        <v>193</v>
      </c>
      <c r="B164" s="46"/>
      <c r="C164" s="50"/>
      <c r="D164" s="48"/>
      <c r="E164" s="61"/>
      <c r="F164" s="50"/>
      <c r="G164" s="49"/>
    </row>
    <row r="165" spans="1:7" ht="16.5" customHeight="1">
      <c r="A165" s="107" t="s">
        <v>194</v>
      </c>
      <c r="B165" s="46"/>
      <c r="C165" s="48"/>
      <c r="D165" s="48"/>
      <c r="E165" s="48"/>
      <c r="F165" s="50"/>
      <c r="G165" s="49"/>
    </row>
    <row r="166" spans="1:7" ht="16.5" customHeight="1">
      <c r="A166" s="107" t="s">
        <v>195</v>
      </c>
      <c r="B166" s="46"/>
      <c r="C166" s="48"/>
      <c r="D166" s="48"/>
      <c r="E166" s="48"/>
      <c r="F166" s="50"/>
      <c r="G166" s="49"/>
    </row>
    <row r="167" spans="1:7" ht="16.5" customHeight="1">
      <c r="A167" s="107" t="s">
        <v>196</v>
      </c>
      <c r="B167" s="46"/>
      <c r="C167" s="48" t="s">
        <v>51</v>
      </c>
      <c r="D167" s="48" t="s">
        <v>57</v>
      </c>
      <c r="E167" s="48" t="s">
        <v>535</v>
      </c>
      <c r="F167" s="50" t="s">
        <v>197</v>
      </c>
      <c r="G167" s="49">
        <v>920.2</v>
      </c>
    </row>
    <row r="168" spans="1:7" ht="16.5" customHeight="1">
      <c r="A168" s="107" t="s">
        <v>173</v>
      </c>
      <c r="B168" s="46"/>
      <c r="C168" s="48" t="s">
        <v>51</v>
      </c>
      <c r="D168" s="48" t="s">
        <v>57</v>
      </c>
      <c r="E168" s="48" t="s">
        <v>536</v>
      </c>
      <c r="F168" s="50"/>
      <c r="G168" s="47">
        <f>G169</f>
        <v>0</v>
      </c>
    </row>
    <row r="169" spans="1:7" ht="16.5" customHeight="1">
      <c r="A169" s="116" t="s">
        <v>174</v>
      </c>
      <c r="B169" s="66"/>
      <c r="C169" s="48" t="s">
        <v>51</v>
      </c>
      <c r="D169" s="48" t="s">
        <v>57</v>
      </c>
      <c r="E169" s="48" t="s">
        <v>537</v>
      </c>
      <c r="F169" s="50"/>
      <c r="G169" s="47">
        <f>G170</f>
        <v>0</v>
      </c>
    </row>
    <row r="170" spans="1:7" ht="16.5" customHeight="1">
      <c r="A170" s="116" t="s">
        <v>204</v>
      </c>
      <c r="B170" s="66"/>
      <c r="C170" s="48" t="s">
        <v>51</v>
      </c>
      <c r="D170" s="48" t="s">
        <v>57</v>
      </c>
      <c r="E170" s="48" t="s">
        <v>537</v>
      </c>
      <c r="F170" s="50" t="s">
        <v>205</v>
      </c>
      <c r="G170" s="47">
        <v>0</v>
      </c>
    </row>
    <row r="171" spans="1:7" ht="16.5" customHeight="1">
      <c r="A171" s="125" t="s">
        <v>105</v>
      </c>
      <c r="B171" s="65"/>
      <c r="C171" s="48" t="s">
        <v>51</v>
      </c>
      <c r="D171" s="48" t="s">
        <v>32</v>
      </c>
      <c r="E171" s="48" t="s">
        <v>490</v>
      </c>
      <c r="F171" s="50"/>
      <c r="G171" s="49">
        <f>G173</f>
        <v>44</v>
      </c>
    </row>
    <row r="172" spans="1:7" ht="16.5" customHeight="1">
      <c r="A172" s="124" t="s">
        <v>491</v>
      </c>
      <c r="B172" s="66"/>
      <c r="C172" s="48"/>
      <c r="D172" s="48"/>
      <c r="E172" s="48"/>
      <c r="F172" s="50"/>
      <c r="G172" s="47"/>
    </row>
    <row r="173" spans="1:7" ht="16.5" customHeight="1">
      <c r="A173" s="124" t="s">
        <v>734</v>
      </c>
      <c r="B173" s="66"/>
      <c r="C173" s="48" t="s">
        <v>51</v>
      </c>
      <c r="D173" s="48" t="s">
        <v>32</v>
      </c>
      <c r="E173" s="48" t="s">
        <v>492</v>
      </c>
      <c r="F173" s="50"/>
      <c r="G173" s="49">
        <f>G175</f>
        <v>44</v>
      </c>
    </row>
    <row r="174" spans="1:7" ht="16.5" customHeight="1">
      <c r="A174" s="124" t="s">
        <v>530</v>
      </c>
      <c r="B174" s="66"/>
      <c r="C174" s="48"/>
      <c r="D174" s="48"/>
      <c r="E174" s="48"/>
      <c r="F174" s="50"/>
      <c r="G174" s="47"/>
    </row>
    <row r="175" spans="1:7" ht="16.5" customHeight="1">
      <c r="A175" s="107" t="s">
        <v>737</v>
      </c>
      <c r="B175" s="66"/>
      <c r="C175" s="48" t="s">
        <v>51</v>
      </c>
      <c r="D175" s="48" t="s">
        <v>32</v>
      </c>
      <c r="E175" s="48" t="s">
        <v>531</v>
      </c>
      <c r="F175" s="50"/>
      <c r="G175" s="49">
        <f>G176</f>
        <v>44</v>
      </c>
    </row>
    <row r="176" spans="1:7" ht="16.5" customHeight="1">
      <c r="A176" s="132" t="s">
        <v>538</v>
      </c>
      <c r="B176" s="66"/>
      <c r="C176" s="48" t="s">
        <v>539</v>
      </c>
      <c r="D176" s="48" t="s">
        <v>32</v>
      </c>
      <c r="E176" s="48" t="s">
        <v>540</v>
      </c>
      <c r="F176" s="50"/>
      <c r="G176" s="49">
        <f>G177</f>
        <v>44</v>
      </c>
    </row>
    <row r="177" spans="1:7" ht="21" customHeight="1">
      <c r="A177" s="132" t="s">
        <v>541</v>
      </c>
      <c r="B177" s="66"/>
      <c r="C177" s="48" t="s">
        <v>51</v>
      </c>
      <c r="D177" s="48" t="s">
        <v>32</v>
      </c>
      <c r="E177" s="48" t="s">
        <v>542</v>
      </c>
      <c r="F177" s="50"/>
      <c r="G177" s="49">
        <f>G178</f>
        <v>44</v>
      </c>
    </row>
    <row r="178" spans="1:7" ht="30" customHeight="1" thickBot="1">
      <c r="A178" s="132" t="s">
        <v>406</v>
      </c>
      <c r="B178" s="66"/>
      <c r="C178" s="48" t="s">
        <v>51</v>
      </c>
      <c r="D178" s="48" t="s">
        <v>32</v>
      </c>
      <c r="E178" s="48" t="s">
        <v>542</v>
      </c>
      <c r="F178" s="50" t="s">
        <v>207</v>
      </c>
      <c r="G178" s="49">
        <v>44</v>
      </c>
    </row>
    <row r="179" spans="1:7" ht="16.5" customHeight="1" thickBot="1">
      <c r="A179" s="102" t="s">
        <v>543</v>
      </c>
      <c r="B179" s="67">
        <v>603</v>
      </c>
      <c r="C179" s="68"/>
      <c r="D179" s="68"/>
      <c r="E179" s="68"/>
      <c r="F179" s="76"/>
      <c r="G179" s="53">
        <f>SUM(G180)</f>
        <v>6864.799999999999</v>
      </c>
    </row>
    <row r="180" spans="1:7" ht="16.5" customHeight="1">
      <c r="A180" s="133" t="s">
        <v>67</v>
      </c>
      <c r="B180" s="65"/>
      <c r="C180" s="44" t="s">
        <v>30</v>
      </c>
      <c r="D180" s="44" t="s">
        <v>111</v>
      </c>
      <c r="E180" s="44" t="s">
        <v>490</v>
      </c>
      <c r="F180" s="62"/>
      <c r="G180" s="45">
        <f>SUM(G181)</f>
        <v>6864.799999999999</v>
      </c>
    </row>
    <row r="181" spans="1:7" ht="16.5" customHeight="1">
      <c r="A181" s="116" t="s">
        <v>132</v>
      </c>
      <c r="B181" s="65"/>
      <c r="C181" s="48" t="s">
        <v>30</v>
      </c>
      <c r="D181" s="48" t="s">
        <v>52</v>
      </c>
      <c r="E181" s="48" t="s">
        <v>490</v>
      </c>
      <c r="F181" s="50"/>
      <c r="G181" s="49">
        <f>G182</f>
        <v>6864.799999999999</v>
      </c>
    </row>
    <row r="182" spans="1:7" ht="35.25" customHeight="1">
      <c r="A182" s="116" t="s">
        <v>744</v>
      </c>
      <c r="B182" s="65"/>
      <c r="C182" s="48" t="s">
        <v>30</v>
      </c>
      <c r="D182" s="48" t="s">
        <v>52</v>
      </c>
      <c r="E182" s="48" t="s">
        <v>544</v>
      </c>
      <c r="F182" s="50"/>
      <c r="G182" s="49">
        <f>G183+G201</f>
        <v>6864.799999999999</v>
      </c>
    </row>
    <row r="183" spans="1:7" ht="13.5" customHeight="1">
      <c r="A183" s="116" t="s">
        <v>745</v>
      </c>
      <c r="B183" s="65"/>
      <c r="C183" s="48" t="s">
        <v>30</v>
      </c>
      <c r="D183" s="48" t="s">
        <v>52</v>
      </c>
      <c r="E183" s="48" t="s">
        <v>545</v>
      </c>
      <c r="F183" s="50"/>
      <c r="G183" s="49">
        <f>G184+G192+G194</f>
        <v>6343.299999999999</v>
      </c>
    </row>
    <row r="184" spans="1:7" ht="16.5" customHeight="1">
      <c r="A184" s="132" t="s">
        <v>468</v>
      </c>
      <c r="B184" s="65"/>
      <c r="C184" s="48" t="s">
        <v>30</v>
      </c>
      <c r="D184" s="48" t="s">
        <v>52</v>
      </c>
      <c r="E184" s="48" t="s">
        <v>546</v>
      </c>
      <c r="F184" s="50"/>
      <c r="G184" s="49">
        <f>G185+G187+G189</f>
        <v>627.6</v>
      </c>
    </row>
    <row r="185" spans="1:7" ht="33" customHeight="1">
      <c r="A185" s="132" t="s">
        <v>481</v>
      </c>
      <c r="B185" s="65"/>
      <c r="C185" s="48" t="s">
        <v>30</v>
      </c>
      <c r="D185" s="48" t="s">
        <v>52</v>
      </c>
      <c r="E185" s="48" t="s">
        <v>547</v>
      </c>
      <c r="F185" s="50"/>
      <c r="G185" s="49">
        <f>G186</f>
        <v>71.1</v>
      </c>
    </row>
    <row r="186" spans="1:7" ht="41.25" customHeight="1">
      <c r="A186" s="132" t="s">
        <v>548</v>
      </c>
      <c r="B186" s="65"/>
      <c r="C186" s="48" t="s">
        <v>30</v>
      </c>
      <c r="D186" s="48" t="s">
        <v>52</v>
      </c>
      <c r="E186" s="48" t="s">
        <v>547</v>
      </c>
      <c r="F186" s="50" t="s">
        <v>203</v>
      </c>
      <c r="G186" s="49">
        <v>71.1</v>
      </c>
    </row>
    <row r="187" spans="1:7" ht="30.75" customHeight="1">
      <c r="A187" s="132" t="s">
        <v>481</v>
      </c>
      <c r="B187" s="65"/>
      <c r="C187" s="48" t="s">
        <v>30</v>
      </c>
      <c r="D187" s="48" t="s">
        <v>52</v>
      </c>
      <c r="E187" s="48" t="s">
        <v>549</v>
      </c>
      <c r="F187" s="50"/>
      <c r="G187" s="49">
        <f>G188</f>
        <v>469.5</v>
      </c>
    </row>
    <row r="188" spans="1:7" ht="43.5" customHeight="1">
      <c r="A188" s="132" t="s">
        <v>701</v>
      </c>
      <c r="B188" s="65"/>
      <c r="C188" s="48" t="s">
        <v>30</v>
      </c>
      <c r="D188" s="48" t="s">
        <v>52</v>
      </c>
      <c r="E188" s="48" t="s">
        <v>549</v>
      </c>
      <c r="F188" s="50" t="s">
        <v>203</v>
      </c>
      <c r="G188" s="49">
        <v>469.5</v>
      </c>
    </row>
    <row r="189" spans="1:7" ht="27.75" customHeight="1">
      <c r="A189" s="132" t="s">
        <v>481</v>
      </c>
      <c r="B189" s="65"/>
      <c r="C189" s="48" t="s">
        <v>30</v>
      </c>
      <c r="D189" s="48" t="s">
        <v>52</v>
      </c>
      <c r="E189" s="48" t="s">
        <v>700</v>
      </c>
      <c r="F189" s="50"/>
      <c r="G189" s="49">
        <f>G190</f>
        <v>87</v>
      </c>
    </row>
    <row r="190" spans="1:7" ht="43.5" customHeight="1">
      <c r="A190" s="132" t="s">
        <v>550</v>
      </c>
      <c r="B190" s="65"/>
      <c r="C190" s="48" t="s">
        <v>30</v>
      </c>
      <c r="D190" s="48" t="s">
        <v>52</v>
      </c>
      <c r="E190" s="48" t="s">
        <v>700</v>
      </c>
      <c r="F190" s="50" t="s">
        <v>197</v>
      </c>
      <c r="G190" s="49">
        <v>87</v>
      </c>
    </row>
    <row r="191" spans="1:7" ht="16.5" customHeight="1">
      <c r="A191" s="107" t="s">
        <v>173</v>
      </c>
      <c r="B191" s="46"/>
      <c r="C191" s="48"/>
      <c r="D191" s="48"/>
      <c r="E191" s="48"/>
      <c r="F191" s="50"/>
      <c r="G191" s="49"/>
    </row>
    <row r="192" spans="1:7" ht="16.5" customHeight="1">
      <c r="A192" s="107" t="s">
        <v>174</v>
      </c>
      <c r="B192" s="46"/>
      <c r="C192" s="48" t="s">
        <v>30</v>
      </c>
      <c r="D192" s="48" t="s">
        <v>52</v>
      </c>
      <c r="E192" s="48" t="s">
        <v>551</v>
      </c>
      <c r="F192" s="50"/>
      <c r="G192" s="49">
        <f>G193</f>
        <v>138.3</v>
      </c>
    </row>
    <row r="193" spans="1:7" ht="16.5" customHeight="1">
      <c r="A193" s="107" t="s">
        <v>204</v>
      </c>
      <c r="B193" s="46"/>
      <c r="C193" s="48" t="s">
        <v>30</v>
      </c>
      <c r="D193" s="48" t="s">
        <v>52</v>
      </c>
      <c r="E193" s="48" t="s">
        <v>551</v>
      </c>
      <c r="F193" s="50" t="s">
        <v>205</v>
      </c>
      <c r="G193" s="49">
        <v>138.3</v>
      </c>
    </row>
    <row r="194" spans="1:7" ht="16.5" customHeight="1">
      <c r="A194" s="134" t="s">
        <v>552</v>
      </c>
      <c r="B194" s="46"/>
      <c r="C194" s="48" t="s">
        <v>30</v>
      </c>
      <c r="D194" s="48" t="s">
        <v>52</v>
      </c>
      <c r="E194" s="48" t="s">
        <v>553</v>
      </c>
      <c r="F194" s="50"/>
      <c r="G194" s="49">
        <f>SUM(G198+G200)</f>
        <v>5577.4</v>
      </c>
    </row>
    <row r="195" spans="1:7" ht="16.5" customHeight="1">
      <c r="A195" s="134" t="s">
        <v>193</v>
      </c>
      <c r="B195" s="46"/>
      <c r="C195" s="48"/>
      <c r="D195" s="48"/>
      <c r="E195" s="48"/>
      <c r="F195" s="50"/>
      <c r="G195" s="49"/>
    </row>
    <row r="196" spans="1:7" ht="16.5" customHeight="1">
      <c r="A196" s="107" t="s">
        <v>194</v>
      </c>
      <c r="B196" s="46"/>
      <c r="C196" s="48"/>
      <c r="D196" s="48"/>
      <c r="E196" s="48"/>
      <c r="F196" s="50"/>
      <c r="G196" s="49"/>
    </row>
    <row r="197" spans="1:7" ht="16.5" customHeight="1">
      <c r="A197" s="107" t="s">
        <v>195</v>
      </c>
      <c r="B197" s="46"/>
      <c r="C197" s="48"/>
      <c r="D197" s="48"/>
      <c r="E197" s="48"/>
      <c r="F197" s="50"/>
      <c r="G197" s="49"/>
    </row>
    <row r="198" spans="1:7" ht="16.5" customHeight="1">
      <c r="A198" s="116" t="s">
        <v>196</v>
      </c>
      <c r="B198" s="66"/>
      <c r="C198" s="48" t="s">
        <v>30</v>
      </c>
      <c r="D198" s="48" t="s">
        <v>52</v>
      </c>
      <c r="E198" s="48" t="s">
        <v>553</v>
      </c>
      <c r="F198" s="50" t="s">
        <v>197</v>
      </c>
      <c r="G198" s="49">
        <v>2569.8</v>
      </c>
    </row>
    <row r="199" spans="1:7" ht="16.5" customHeight="1">
      <c r="A199" s="116" t="s">
        <v>201</v>
      </c>
      <c r="B199" s="66"/>
      <c r="C199" s="48"/>
      <c r="D199" s="48"/>
      <c r="E199" s="48"/>
      <c r="F199" s="50"/>
      <c r="G199" s="49"/>
    </row>
    <row r="200" spans="1:7" ht="16.5" customHeight="1">
      <c r="A200" s="116" t="s">
        <v>202</v>
      </c>
      <c r="B200" s="66"/>
      <c r="C200" s="48" t="s">
        <v>30</v>
      </c>
      <c r="D200" s="48" t="s">
        <v>52</v>
      </c>
      <c r="E200" s="48" t="s">
        <v>553</v>
      </c>
      <c r="F200" s="50" t="s">
        <v>203</v>
      </c>
      <c r="G200" s="49">
        <v>3007.6</v>
      </c>
    </row>
    <row r="201" spans="1:7" ht="16.5" customHeight="1">
      <c r="A201" s="193" t="s">
        <v>645</v>
      </c>
      <c r="B201" s="66"/>
      <c r="C201" s="48" t="s">
        <v>30</v>
      </c>
      <c r="D201" s="48" t="s">
        <v>52</v>
      </c>
      <c r="E201" s="48" t="s">
        <v>650</v>
      </c>
      <c r="F201" s="50"/>
      <c r="G201" s="49">
        <f>G202</f>
        <v>521.5</v>
      </c>
    </row>
    <row r="202" spans="1:7" ht="16.5" customHeight="1">
      <c r="A202" s="194" t="s">
        <v>552</v>
      </c>
      <c r="B202" s="66"/>
      <c r="C202" s="48" t="s">
        <v>30</v>
      </c>
      <c r="D202" s="48" t="s">
        <v>52</v>
      </c>
      <c r="E202" s="48" t="s">
        <v>649</v>
      </c>
      <c r="F202" s="50"/>
      <c r="G202" s="49">
        <f>G203</f>
        <v>521.5</v>
      </c>
    </row>
    <row r="203" spans="1:7" ht="16.5" customHeight="1">
      <c r="A203" s="193" t="s">
        <v>645</v>
      </c>
      <c r="B203" s="66"/>
      <c r="C203" s="48" t="s">
        <v>30</v>
      </c>
      <c r="D203" s="48" t="s">
        <v>52</v>
      </c>
      <c r="E203" s="48" t="s">
        <v>646</v>
      </c>
      <c r="F203" s="50"/>
      <c r="G203" s="49">
        <f>G204</f>
        <v>521.5</v>
      </c>
    </row>
    <row r="204" spans="1:7" ht="16.5" customHeight="1" thickBot="1">
      <c r="A204" s="195" t="s">
        <v>647</v>
      </c>
      <c r="B204" s="66"/>
      <c r="C204" s="48" t="s">
        <v>30</v>
      </c>
      <c r="D204" s="48" t="s">
        <v>52</v>
      </c>
      <c r="E204" s="48" t="s">
        <v>648</v>
      </c>
      <c r="F204" s="50" t="s">
        <v>203</v>
      </c>
      <c r="G204" s="49">
        <v>521.5</v>
      </c>
    </row>
    <row r="205" spans="1:7" ht="30" customHeight="1" thickBot="1">
      <c r="A205" s="102" t="s">
        <v>554</v>
      </c>
      <c r="B205" s="67">
        <v>604</v>
      </c>
      <c r="C205" s="68"/>
      <c r="D205" s="68"/>
      <c r="E205" s="68"/>
      <c r="F205" s="76"/>
      <c r="G205" s="53">
        <f>SUM(G207)</f>
        <v>2368.1</v>
      </c>
    </row>
    <row r="206" spans="1:7" ht="16.5" customHeight="1">
      <c r="A206" s="125" t="s">
        <v>133</v>
      </c>
      <c r="B206" s="65"/>
      <c r="C206" s="44" t="s">
        <v>66</v>
      </c>
      <c r="D206" s="44" t="s">
        <v>111</v>
      </c>
      <c r="E206" s="44" t="s">
        <v>490</v>
      </c>
      <c r="F206" s="62"/>
      <c r="G206" s="49">
        <f>SUM(G207)</f>
        <v>2368.1</v>
      </c>
    </row>
    <row r="207" spans="1:7" ht="16.5" customHeight="1">
      <c r="A207" s="116" t="s">
        <v>23</v>
      </c>
      <c r="B207" s="66"/>
      <c r="C207" s="48" t="s">
        <v>66</v>
      </c>
      <c r="D207" s="48" t="s">
        <v>51</v>
      </c>
      <c r="E207" s="48" t="s">
        <v>490</v>
      </c>
      <c r="F207" s="50"/>
      <c r="G207" s="49">
        <f>G208</f>
        <v>2368.1</v>
      </c>
    </row>
    <row r="208" spans="1:7" ht="30" customHeight="1">
      <c r="A208" s="116" t="s">
        <v>746</v>
      </c>
      <c r="B208" s="66"/>
      <c r="C208" s="48" t="s">
        <v>66</v>
      </c>
      <c r="D208" s="48" t="s">
        <v>51</v>
      </c>
      <c r="E208" s="48" t="s">
        <v>555</v>
      </c>
      <c r="F208" s="50"/>
      <c r="G208" s="49">
        <f>G209</f>
        <v>2368.1</v>
      </c>
    </row>
    <row r="209" spans="1:7" ht="32.25" customHeight="1">
      <c r="A209" s="116" t="s">
        <v>747</v>
      </c>
      <c r="B209" s="66"/>
      <c r="C209" s="48" t="s">
        <v>66</v>
      </c>
      <c r="D209" s="48" t="s">
        <v>51</v>
      </c>
      <c r="E209" s="48" t="s">
        <v>556</v>
      </c>
      <c r="F209" s="50"/>
      <c r="G209" s="49">
        <f>G210+G213+G217</f>
        <v>2368.1</v>
      </c>
    </row>
    <row r="210" spans="1:7" ht="16.5" customHeight="1">
      <c r="A210" s="132" t="s">
        <v>468</v>
      </c>
      <c r="B210" s="66"/>
      <c r="C210" s="48" t="s">
        <v>66</v>
      </c>
      <c r="D210" s="48" t="s">
        <v>51</v>
      </c>
      <c r="E210" s="48" t="s">
        <v>557</v>
      </c>
      <c r="F210" s="50"/>
      <c r="G210" s="49">
        <f>G211</f>
        <v>15</v>
      </c>
    </row>
    <row r="211" spans="1:7" ht="33" customHeight="1">
      <c r="A211" s="132" t="s">
        <v>558</v>
      </c>
      <c r="B211" s="66"/>
      <c r="C211" s="48" t="s">
        <v>66</v>
      </c>
      <c r="D211" s="48" t="s">
        <v>51</v>
      </c>
      <c r="E211" s="48" t="s">
        <v>557</v>
      </c>
      <c r="F211" s="50" t="s">
        <v>203</v>
      </c>
      <c r="G211" s="49">
        <v>15</v>
      </c>
    </row>
    <row r="212" spans="1:7" ht="16.5" customHeight="1">
      <c r="A212" s="116" t="s">
        <v>173</v>
      </c>
      <c r="B212" s="66"/>
      <c r="C212" s="48"/>
      <c r="D212" s="48"/>
      <c r="E212" s="48"/>
      <c r="F212" s="50"/>
      <c r="G212" s="49"/>
    </row>
    <row r="213" spans="1:7" ht="16.5" customHeight="1">
      <c r="A213" s="116" t="s">
        <v>174</v>
      </c>
      <c r="B213" s="66"/>
      <c r="C213" s="48" t="s">
        <v>66</v>
      </c>
      <c r="D213" s="48" t="s">
        <v>51</v>
      </c>
      <c r="E213" s="48" t="s">
        <v>559</v>
      </c>
      <c r="F213" s="50"/>
      <c r="G213" s="49">
        <f>G215</f>
        <v>0</v>
      </c>
    </row>
    <row r="214" spans="1:7" ht="16.5" customHeight="1">
      <c r="A214" s="116" t="s">
        <v>173</v>
      </c>
      <c r="B214" s="66"/>
      <c r="C214" s="48"/>
      <c r="D214" s="48"/>
      <c r="E214" s="48"/>
      <c r="F214" s="50"/>
      <c r="G214" s="49"/>
    </row>
    <row r="215" spans="1:7" ht="16.5" customHeight="1">
      <c r="A215" s="116" t="s">
        <v>174</v>
      </c>
      <c r="B215" s="66"/>
      <c r="C215" s="48" t="s">
        <v>66</v>
      </c>
      <c r="D215" s="48" t="s">
        <v>51</v>
      </c>
      <c r="E215" s="48" t="s">
        <v>560</v>
      </c>
      <c r="F215" s="50"/>
      <c r="G215" s="49">
        <f>G216</f>
        <v>0</v>
      </c>
    </row>
    <row r="216" spans="1:7" ht="16.5" customHeight="1">
      <c r="A216" s="107" t="s">
        <v>204</v>
      </c>
      <c r="B216" s="46"/>
      <c r="C216" s="48" t="s">
        <v>66</v>
      </c>
      <c r="D216" s="48" t="s">
        <v>51</v>
      </c>
      <c r="E216" s="48" t="s">
        <v>561</v>
      </c>
      <c r="F216" s="50" t="s">
        <v>205</v>
      </c>
      <c r="G216" s="49">
        <v>0</v>
      </c>
    </row>
    <row r="217" spans="1:7" ht="16.5" customHeight="1">
      <c r="A217" s="107" t="s">
        <v>60</v>
      </c>
      <c r="B217" s="46"/>
      <c r="C217" s="48" t="s">
        <v>66</v>
      </c>
      <c r="D217" s="48" t="s">
        <v>51</v>
      </c>
      <c r="E217" s="48" t="s">
        <v>562</v>
      </c>
      <c r="F217" s="50"/>
      <c r="G217" s="49">
        <f>SUM(G221+G223)</f>
        <v>2353.1</v>
      </c>
    </row>
    <row r="218" spans="1:7" ht="16.5" customHeight="1">
      <c r="A218" s="107" t="s">
        <v>193</v>
      </c>
      <c r="B218" s="46"/>
      <c r="C218" s="48"/>
      <c r="D218" s="48"/>
      <c r="E218" s="48"/>
      <c r="F218" s="50"/>
      <c r="G218" s="49"/>
    </row>
    <row r="219" spans="1:7" ht="16.5" customHeight="1">
      <c r="A219" s="107" t="s">
        <v>194</v>
      </c>
      <c r="B219" s="46"/>
      <c r="C219" s="48"/>
      <c r="D219" s="48"/>
      <c r="E219" s="48"/>
      <c r="F219" s="50"/>
      <c r="G219" s="49"/>
    </row>
    <row r="220" spans="1:7" ht="16.5" customHeight="1">
      <c r="A220" s="107" t="s">
        <v>195</v>
      </c>
      <c r="B220" s="46"/>
      <c r="C220" s="48"/>
      <c r="D220" s="48"/>
      <c r="E220" s="48"/>
      <c r="F220" s="50"/>
      <c r="G220" s="49"/>
    </row>
    <row r="221" spans="1:7" ht="16.5" customHeight="1">
      <c r="A221" s="107" t="s">
        <v>196</v>
      </c>
      <c r="B221" s="46"/>
      <c r="C221" s="48" t="s">
        <v>66</v>
      </c>
      <c r="D221" s="48" t="s">
        <v>51</v>
      </c>
      <c r="E221" s="48" t="s">
        <v>562</v>
      </c>
      <c r="F221" s="50" t="s">
        <v>197</v>
      </c>
      <c r="G221" s="49">
        <v>1976.9</v>
      </c>
    </row>
    <row r="222" spans="1:7" ht="16.5" customHeight="1">
      <c r="A222" s="107" t="s">
        <v>201</v>
      </c>
      <c r="B222" s="46"/>
      <c r="C222" s="48"/>
      <c r="D222" s="48"/>
      <c r="E222" s="48"/>
      <c r="F222" s="50"/>
      <c r="G222" s="49"/>
    </row>
    <row r="223" spans="1:7" ht="16.5" customHeight="1" thickBot="1">
      <c r="A223" s="107" t="s">
        <v>202</v>
      </c>
      <c r="B223" s="46"/>
      <c r="C223" s="48" t="s">
        <v>66</v>
      </c>
      <c r="D223" s="48" t="s">
        <v>51</v>
      </c>
      <c r="E223" s="48" t="s">
        <v>562</v>
      </c>
      <c r="F223" s="50" t="s">
        <v>203</v>
      </c>
      <c r="G223" s="47">
        <v>376.2</v>
      </c>
    </row>
    <row r="224" spans="1:7" ht="16.5" customHeight="1" thickBot="1">
      <c r="A224" s="102" t="s">
        <v>563</v>
      </c>
      <c r="B224" s="67">
        <v>605</v>
      </c>
      <c r="C224" s="56"/>
      <c r="D224" s="56"/>
      <c r="E224" s="70"/>
      <c r="F224" s="135"/>
      <c r="G224" s="53">
        <f>SUM(G225+G244+G255)</f>
        <v>12889.1</v>
      </c>
    </row>
    <row r="225" spans="1:7" ht="16.5" customHeight="1">
      <c r="A225" s="125" t="s">
        <v>72</v>
      </c>
      <c r="B225" s="71"/>
      <c r="C225" s="72" t="s">
        <v>51</v>
      </c>
      <c r="D225" s="44" t="s">
        <v>111</v>
      </c>
      <c r="E225" s="44" t="s">
        <v>490</v>
      </c>
      <c r="F225" s="62"/>
      <c r="G225" s="45">
        <f>SUM(G226)</f>
        <v>4503.5</v>
      </c>
    </row>
    <row r="226" spans="1:7" ht="16.5" customHeight="1">
      <c r="A226" s="125" t="s">
        <v>105</v>
      </c>
      <c r="B226" s="17"/>
      <c r="C226" s="50" t="s">
        <v>51</v>
      </c>
      <c r="D226" s="48" t="s">
        <v>32</v>
      </c>
      <c r="E226" s="48" t="s">
        <v>490</v>
      </c>
      <c r="F226" s="50"/>
      <c r="G226" s="49">
        <f>G228</f>
        <v>4503.5</v>
      </c>
    </row>
    <row r="227" spans="1:7" ht="16.5" customHeight="1">
      <c r="A227" s="124" t="s">
        <v>491</v>
      </c>
      <c r="B227" s="17"/>
      <c r="C227" s="50"/>
      <c r="D227" s="48"/>
      <c r="E227" s="50"/>
      <c r="F227" s="50"/>
      <c r="G227" s="49"/>
    </row>
    <row r="228" spans="1:7" ht="16.5" customHeight="1">
      <c r="A228" s="124" t="s">
        <v>736</v>
      </c>
      <c r="B228" s="136"/>
      <c r="C228" s="50" t="s">
        <v>539</v>
      </c>
      <c r="D228" s="48" t="s">
        <v>32</v>
      </c>
      <c r="E228" s="50" t="s">
        <v>496</v>
      </c>
      <c r="F228" s="50"/>
      <c r="G228" s="49">
        <f>G230</f>
        <v>4503.5</v>
      </c>
    </row>
    <row r="229" spans="1:7" ht="16.5" customHeight="1">
      <c r="A229" s="124" t="s">
        <v>564</v>
      </c>
      <c r="B229" s="136"/>
      <c r="C229" s="50"/>
      <c r="D229" s="48"/>
      <c r="E229" s="50"/>
      <c r="F229" s="50"/>
      <c r="G229" s="49"/>
    </row>
    <row r="230" spans="1:7" ht="16.5" customHeight="1">
      <c r="A230" s="116" t="s">
        <v>735</v>
      </c>
      <c r="B230" s="136"/>
      <c r="C230" s="50" t="s">
        <v>51</v>
      </c>
      <c r="D230" s="48" t="s">
        <v>32</v>
      </c>
      <c r="E230" s="50" t="s">
        <v>565</v>
      </c>
      <c r="F230" s="50"/>
      <c r="G230" s="49">
        <f>G232+G236</f>
        <v>4503.5</v>
      </c>
    </row>
    <row r="231" spans="1:7" ht="16.5" customHeight="1">
      <c r="A231" s="116" t="s">
        <v>173</v>
      </c>
      <c r="B231" s="64"/>
      <c r="C231" s="50"/>
      <c r="D231" s="48"/>
      <c r="E231" s="50"/>
      <c r="F231" s="50"/>
      <c r="G231" s="49"/>
    </row>
    <row r="232" spans="1:7" ht="16.5" customHeight="1">
      <c r="A232" s="116" t="s">
        <v>174</v>
      </c>
      <c r="B232" s="64"/>
      <c r="C232" s="50" t="s">
        <v>51</v>
      </c>
      <c r="D232" s="48" t="s">
        <v>32</v>
      </c>
      <c r="E232" s="50" t="s">
        <v>566</v>
      </c>
      <c r="F232" s="50"/>
      <c r="G232" s="49">
        <f>G233</f>
        <v>65.5</v>
      </c>
    </row>
    <row r="233" spans="1:7" ht="16.5" customHeight="1">
      <c r="A233" s="107" t="s">
        <v>204</v>
      </c>
      <c r="B233" s="57"/>
      <c r="C233" s="50" t="s">
        <v>51</v>
      </c>
      <c r="D233" s="48" t="s">
        <v>32</v>
      </c>
      <c r="E233" s="50" t="s">
        <v>566</v>
      </c>
      <c r="F233" s="50" t="s">
        <v>205</v>
      </c>
      <c r="G233" s="49">
        <v>65.5</v>
      </c>
    </row>
    <row r="234" spans="1:7" ht="16.5" customHeight="1">
      <c r="A234" s="116" t="s">
        <v>53</v>
      </c>
      <c r="B234" s="17"/>
      <c r="C234" s="62"/>
      <c r="D234" s="44"/>
      <c r="E234" s="62"/>
      <c r="F234" s="62"/>
      <c r="G234" s="45"/>
    </row>
    <row r="235" spans="1:7" ht="16.5" customHeight="1">
      <c r="A235" s="116" t="s">
        <v>212</v>
      </c>
      <c r="B235" s="17"/>
      <c r="C235" s="62"/>
      <c r="D235" s="44"/>
      <c r="E235" s="62"/>
      <c r="F235" s="62"/>
      <c r="G235" s="45"/>
    </row>
    <row r="236" spans="1:7" ht="16.5" customHeight="1">
      <c r="A236" s="116" t="s">
        <v>192</v>
      </c>
      <c r="B236" s="17"/>
      <c r="C236" s="50" t="s">
        <v>51</v>
      </c>
      <c r="D236" s="48" t="s">
        <v>32</v>
      </c>
      <c r="E236" s="50" t="s">
        <v>567</v>
      </c>
      <c r="F236" s="50"/>
      <c r="G236" s="49">
        <f>G237</f>
        <v>4438</v>
      </c>
    </row>
    <row r="237" spans="1:7" ht="16.5" customHeight="1">
      <c r="A237" s="107" t="s">
        <v>60</v>
      </c>
      <c r="B237" s="57"/>
      <c r="C237" s="50" t="s">
        <v>51</v>
      </c>
      <c r="D237" s="48" t="s">
        <v>32</v>
      </c>
      <c r="E237" s="50" t="s">
        <v>568</v>
      </c>
      <c r="F237" s="50"/>
      <c r="G237" s="49">
        <f>G241+G243</f>
        <v>4438</v>
      </c>
    </row>
    <row r="238" spans="1:7" ht="16.5" customHeight="1">
      <c r="A238" s="107" t="s">
        <v>193</v>
      </c>
      <c r="B238" s="57"/>
      <c r="C238" s="50"/>
      <c r="D238" s="48"/>
      <c r="E238" s="50"/>
      <c r="F238" s="50"/>
      <c r="G238" s="49"/>
    </row>
    <row r="239" spans="1:7" ht="16.5" customHeight="1">
      <c r="A239" s="107" t="s">
        <v>194</v>
      </c>
      <c r="B239" s="57"/>
      <c r="C239" s="50"/>
      <c r="D239" s="48"/>
      <c r="E239" s="50"/>
      <c r="F239" s="50"/>
      <c r="G239" s="49"/>
    </row>
    <row r="240" spans="1:7" ht="16.5" customHeight="1">
      <c r="A240" s="107" t="s">
        <v>195</v>
      </c>
      <c r="B240" s="57"/>
      <c r="C240" s="50"/>
      <c r="D240" s="48"/>
      <c r="E240" s="50"/>
      <c r="F240" s="50"/>
      <c r="G240" s="49"/>
    </row>
    <row r="241" spans="1:7" ht="16.5" customHeight="1">
      <c r="A241" s="107" t="s">
        <v>196</v>
      </c>
      <c r="B241" s="57"/>
      <c r="C241" s="50" t="s">
        <v>51</v>
      </c>
      <c r="D241" s="48" t="s">
        <v>32</v>
      </c>
      <c r="E241" s="50" t="s">
        <v>568</v>
      </c>
      <c r="F241" s="50" t="s">
        <v>197</v>
      </c>
      <c r="G241" s="49">
        <v>4331.5</v>
      </c>
    </row>
    <row r="242" spans="1:7" ht="16.5" customHeight="1">
      <c r="A242" s="107" t="s">
        <v>201</v>
      </c>
      <c r="B242" s="57"/>
      <c r="C242" s="50"/>
      <c r="D242" s="48"/>
      <c r="E242" s="50"/>
      <c r="F242" s="50"/>
      <c r="G242" s="49"/>
    </row>
    <row r="243" spans="1:7" ht="16.5" customHeight="1">
      <c r="A243" s="107" t="s">
        <v>202</v>
      </c>
      <c r="B243" s="57"/>
      <c r="C243" s="50" t="s">
        <v>51</v>
      </c>
      <c r="D243" s="48" t="s">
        <v>32</v>
      </c>
      <c r="E243" s="50" t="s">
        <v>568</v>
      </c>
      <c r="F243" s="50" t="s">
        <v>203</v>
      </c>
      <c r="G243" s="49">
        <v>106.5</v>
      </c>
    </row>
    <row r="244" spans="1:7" ht="16.5" customHeight="1">
      <c r="A244" s="125" t="s">
        <v>175</v>
      </c>
      <c r="B244" s="66"/>
      <c r="C244" s="44" t="s">
        <v>55</v>
      </c>
      <c r="D244" s="44" t="s">
        <v>111</v>
      </c>
      <c r="E244" s="44" t="s">
        <v>490</v>
      </c>
      <c r="F244" s="62"/>
      <c r="G244" s="45">
        <f>G245</f>
        <v>7160</v>
      </c>
    </row>
    <row r="245" spans="1:7" ht="16.5" customHeight="1">
      <c r="A245" s="116" t="s">
        <v>176</v>
      </c>
      <c r="B245" s="39"/>
      <c r="C245" s="50" t="s">
        <v>55</v>
      </c>
      <c r="D245" s="48" t="s">
        <v>59</v>
      </c>
      <c r="E245" s="48" t="s">
        <v>490</v>
      </c>
      <c r="F245" s="50"/>
      <c r="G245" s="49">
        <f>G246</f>
        <v>7160</v>
      </c>
    </row>
    <row r="246" spans="1:7" ht="32.25" customHeight="1">
      <c r="A246" s="107" t="s">
        <v>748</v>
      </c>
      <c r="B246" s="46"/>
      <c r="C246" s="50" t="s">
        <v>55</v>
      </c>
      <c r="D246" s="48" t="s">
        <v>59</v>
      </c>
      <c r="E246" s="50" t="s">
        <v>569</v>
      </c>
      <c r="F246" s="50"/>
      <c r="G246" s="49">
        <f>G247+G251</f>
        <v>7160</v>
      </c>
    </row>
    <row r="247" spans="1:7" ht="30.75" customHeight="1">
      <c r="A247" s="116" t="s">
        <v>570</v>
      </c>
      <c r="B247" s="66"/>
      <c r="C247" s="50" t="s">
        <v>55</v>
      </c>
      <c r="D247" s="48" t="s">
        <v>59</v>
      </c>
      <c r="E247" s="50" t="s">
        <v>571</v>
      </c>
      <c r="F247" s="50"/>
      <c r="G247" s="49">
        <f>G248</f>
        <v>6907.8</v>
      </c>
    </row>
    <row r="248" spans="1:7" ht="16.5" customHeight="1">
      <c r="A248" s="116" t="s">
        <v>572</v>
      </c>
      <c r="B248" s="66"/>
      <c r="C248" s="50" t="s">
        <v>55</v>
      </c>
      <c r="D248" s="48" t="s">
        <v>59</v>
      </c>
      <c r="E248" s="50" t="s">
        <v>573</v>
      </c>
      <c r="F248" s="50"/>
      <c r="G248" s="49">
        <f>G250</f>
        <v>6907.8</v>
      </c>
    </row>
    <row r="249" spans="1:7" ht="16.5" customHeight="1">
      <c r="A249" s="116" t="s">
        <v>201</v>
      </c>
      <c r="B249" s="39"/>
      <c r="C249" s="50"/>
      <c r="D249" s="48"/>
      <c r="E249" s="50"/>
      <c r="F249" s="50"/>
      <c r="G249" s="49"/>
    </row>
    <row r="250" spans="1:7" ht="16.5" customHeight="1">
      <c r="A250" s="116" t="s">
        <v>202</v>
      </c>
      <c r="B250" s="39"/>
      <c r="C250" s="50" t="s">
        <v>55</v>
      </c>
      <c r="D250" s="48" t="s">
        <v>59</v>
      </c>
      <c r="E250" s="50" t="s">
        <v>573</v>
      </c>
      <c r="F250" s="50" t="s">
        <v>203</v>
      </c>
      <c r="G250" s="49">
        <v>6907.8</v>
      </c>
    </row>
    <row r="251" spans="1:7" ht="13.5" customHeight="1">
      <c r="A251" s="116" t="s">
        <v>749</v>
      </c>
      <c r="B251" s="39"/>
      <c r="C251" s="50" t="s">
        <v>55</v>
      </c>
      <c r="D251" s="48" t="s">
        <v>59</v>
      </c>
      <c r="E251" s="50" t="s">
        <v>574</v>
      </c>
      <c r="F251" s="50"/>
      <c r="G251" s="49">
        <f>G252</f>
        <v>252.2</v>
      </c>
    </row>
    <row r="252" spans="1:7" ht="16.5" customHeight="1">
      <c r="A252" s="116" t="s">
        <v>575</v>
      </c>
      <c r="B252" s="39"/>
      <c r="C252" s="50" t="s">
        <v>55</v>
      </c>
      <c r="D252" s="48" t="s">
        <v>59</v>
      </c>
      <c r="E252" s="50" t="s">
        <v>576</v>
      </c>
      <c r="F252" s="50"/>
      <c r="G252" s="49">
        <f>G254</f>
        <v>252.2</v>
      </c>
    </row>
    <row r="253" spans="1:7" ht="16.5" customHeight="1">
      <c r="A253" s="116" t="s">
        <v>201</v>
      </c>
      <c r="B253" s="39"/>
      <c r="C253" s="130"/>
      <c r="D253" s="112"/>
      <c r="E253" s="130"/>
      <c r="F253" s="130"/>
      <c r="G253" s="137"/>
    </row>
    <row r="254" spans="1:7" ht="16.5" customHeight="1">
      <c r="A254" s="116" t="s">
        <v>202</v>
      </c>
      <c r="B254" s="39"/>
      <c r="C254" s="50" t="s">
        <v>55</v>
      </c>
      <c r="D254" s="48" t="s">
        <v>59</v>
      </c>
      <c r="E254" s="50" t="s">
        <v>576</v>
      </c>
      <c r="F254" s="50" t="s">
        <v>203</v>
      </c>
      <c r="G254" s="49">
        <v>252.2</v>
      </c>
    </row>
    <row r="255" spans="1:7" ht="16.5" customHeight="1">
      <c r="A255" s="125" t="s">
        <v>21</v>
      </c>
      <c r="B255" s="39"/>
      <c r="C255" s="62" t="s">
        <v>61</v>
      </c>
      <c r="D255" s="44" t="s">
        <v>111</v>
      </c>
      <c r="E255" s="62" t="s">
        <v>490</v>
      </c>
      <c r="F255" s="62"/>
      <c r="G255" s="45">
        <f>G256+G260</f>
        <v>1225.6</v>
      </c>
    </row>
    <row r="256" spans="1:7" ht="16.5" customHeight="1">
      <c r="A256" s="125" t="s">
        <v>179</v>
      </c>
      <c r="B256" s="1"/>
      <c r="C256" s="50" t="s">
        <v>61</v>
      </c>
      <c r="D256" s="48" t="s">
        <v>52</v>
      </c>
      <c r="E256" s="50" t="s">
        <v>490</v>
      </c>
      <c r="F256" s="50"/>
      <c r="G256" s="49">
        <f>G257</f>
        <v>0</v>
      </c>
    </row>
    <row r="257" spans="1:7" ht="35.25" customHeight="1">
      <c r="A257" s="124" t="s">
        <v>738</v>
      </c>
      <c r="B257" s="39"/>
      <c r="C257" s="50" t="s">
        <v>61</v>
      </c>
      <c r="D257" s="48" t="s">
        <v>52</v>
      </c>
      <c r="E257" s="50" t="s">
        <v>517</v>
      </c>
      <c r="F257" s="50"/>
      <c r="G257" s="49">
        <f>G258</f>
        <v>0</v>
      </c>
    </row>
    <row r="258" spans="1:7" ht="33" customHeight="1">
      <c r="A258" s="116" t="s">
        <v>750</v>
      </c>
      <c r="B258" s="39"/>
      <c r="C258" s="50" t="s">
        <v>61</v>
      </c>
      <c r="D258" s="48" t="s">
        <v>52</v>
      </c>
      <c r="E258" s="48" t="s">
        <v>523</v>
      </c>
      <c r="F258" s="50"/>
      <c r="G258" s="49">
        <f>G259</f>
        <v>0</v>
      </c>
    </row>
    <row r="259" spans="1:7" ht="27.75" customHeight="1">
      <c r="A259" s="116" t="s">
        <v>524</v>
      </c>
      <c r="B259" s="39"/>
      <c r="C259" s="50" t="s">
        <v>61</v>
      </c>
      <c r="D259" s="48" t="s">
        <v>52</v>
      </c>
      <c r="E259" s="48" t="s">
        <v>523</v>
      </c>
      <c r="F259" s="50" t="s">
        <v>203</v>
      </c>
      <c r="G259" s="49">
        <v>0</v>
      </c>
    </row>
    <row r="260" spans="1:7" ht="16.5" customHeight="1">
      <c r="A260" s="125" t="s">
        <v>36</v>
      </c>
      <c r="B260" s="65"/>
      <c r="C260" s="50" t="s">
        <v>61</v>
      </c>
      <c r="D260" s="48" t="s">
        <v>57</v>
      </c>
      <c r="E260" s="48" t="s">
        <v>578</v>
      </c>
      <c r="F260" s="50"/>
      <c r="G260" s="49">
        <f>G261</f>
        <v>1225.6</v>
      </c>
    </row>
    <row r="261" spans="1:7" ht="29.25" customHeight="1">
      <c r="A261" s="124" t="s">
        <v>751</v>
      </c>
      <c r="B261" s="66"/>
      <c r="C261" s="50" t="s">
        <v>61</v>
      </c>
      <c r="D261" s="48" t="s">
        <v>57</v>
      </c>
      <c r="E261" s="50" t="s">
        <v>517</v>
      </c>
      <c r="F261" s="50"/>
      <c r="G261" s="49">
        <f>G262</f>
        <v>1225.6</v>
      </c>
    </row>
    <row r="262" spans="1:7" ht="16.5" customHeight="1">
      <c r="A262" s="116" t="s">
        <v>752</v>
      </c>
      <c r="B262" s="66"/>
      <c r="C262" s="50" t="s">
        <v>61</v>
      </c>
      <c r="D262" s="48" t="s">
        <v>57</v>
      </c>
      <c r="E262" s="50" t="s">
        <v>521</v>
      </c>
      <c r="F262" s="50"/>
      <c r="G262" s="49">
        <f>G265+G268+G264</f>
        <v>1225.6</v>
      </c>
    </row>
    <row r="263" spans="1:7" ht="16.5" customHeight="1">
      <c r="A263" s="116" t="s">
        <v>456</v>
      </c>
      <c r="B263" s="66"/>
      <c r="C263" s="50" t="s">
        <v>61</v>
      </c>
      <c r="D263" s="48" t="s">
        <v>57</v>
      </c>
      <c r="E263" s="50" t="s">
        <v>522</v>
      </c>
      <c r="F263" s="50"/>
      <c r="G263" s="49">
        <f>G264</f>
        <v>310</v>
      </c>
    </row>
    <row r="264" spans="1:7" ht="16.5" customHeight="1">
      <c r="A264" s="116" t="s">
        <v>458</v>
      </c>
      <c r="B264" s="66"/>
      <c r="C264" s="50" t="s">
        <v>61</v>
      </c>
      <c r="D264" s="48" t="s">
        <v>57</v>
      </c>
      <c r="E264" s="50" t="s">
        <v>522</v>
      </c>
      <c r="F264" s="50" t="s">
        <v>203</v>
      </c>
      <c r="G264" s="49">
        <v>310</v>
      </c>
    </row>
    <row r="265" spans="1:7" ht="16.5" customHeight="1">
      <c r="A265" s="116" t="s">
        <v>579</v>
      </c>
      <c r="B265" s="66"/>
      <c r="C265" s="50" t="s">
        <v>61</v>
      </c>
      <c r="D265" s="48" t="s">
        <v>57</v>
      </c>
      <c r="E265" s="50" t="s">
        <v>580</v>
      </c>
      <c r="F265" s="50"/>
      <c r="G265" s="49">
        <f>G267</f>
        <v>180.6</v>
      </c>
    </row>
    <row r="266" spans="1:2" ht="16.5" customHeight="1">
      <c r="A266" s="116" t="s">
        <v>201</v>
      </c>
      <c r="B266" s="66"/>
    </row>
    <row r="267" spans="1:7" ht="16.5" customHeight="1">
      <c r="A267" s="116" t="s">
        <v>202</v>
      </c>
      <c r="B267" s="66"/>
      <c r="C267" s="50" t="s">
        <v>61</v>
      </c>
      <c r="D267" s="48" t="s">
        <v>57</v>
      </c>
      <c r="E267" s="50" t="s">
        <v>580</v>
      </c>
      <c r="F267" s="50" t="s">
        <v>203</v>
      </c>
      <c r="G267" s="49">
        <v>180.6</v>
      </c>
    </row>
    <row r="268" spans="1:7" ht="16.5" customHeight="1">
      <c r="A268" s="116" t="s">
        <v>581</v>
      </c>
      <c r="B268" s="66"/>
      <c r="C268" s="50" t="s">
        <v>61</v>
      </c>
      <c r="D268" s="48" t="s">
        <v>57</v>
      </c>
      <c r="E268" s="50" t="s">
        <v>582</v>
      </c>
      <c r="F268" s="50"/>
      <c r="G268" s="49">
        <f>G269+G270</f>
        <v>735</v>
      </c>
    </row>
    <row r="269" spans="1:7" ht="31.5" customHeight="1">
      <c r="A269" s="116" t="s">
        <v>583</v>
      </c>
      <c r="B269" s="66"/>
      <c r="C269" s="50" t="s">
        <v>61</v>
      </c>
      <c r="D269" s="48" t="s">
        <v>57</v>
      </c>
      <c r="E269" s="50" t="s">
        <v>582</v>
      </c>
      <c r="F269" s="50" t="s">
        <v>197</v>
      </c>
      <c r="G269" s="49">
        <v>0</v>
      </c>
    </row>
    <row r="270" spans="1:7" ht="31.5" customHeight="1" thickBot="1">
      <c r="A270" s="116" t="s">
        <v>465</v>
      </c>
      <c r="B270" s="66"/>
      <c r="C270" s="50" t="s">
        <v>61</v>
      </c>
      <c r="D270" s="48" t="s">
        <v>57</v>
      </c>
      <c r="E270" s="50" t="s">
        <v>582</v>
      </c>
      <c r="F270" s="50" t="s">
        <v>203</v>
      </c>
      <c r="G270" s="49">
        <v>735</v>
      </c>
    </row>
    <row r="271" spans="1:7" ht="16.5" customHeight="1" thickBot="1">
      <c r="A271" s="129" t="s">
        <v>584</v>
      </c>
      <c r="B271" s="73">
        <v>606</v>
      </c>
      <c r="C271" s="56"/>
      <c r="D271" s="56"/>
      <c r="E271" s="56"/>
      <c r="F271" s="135"/>
      <c r="G271" s="53">
        <f>SUM(G272+G296+G304+G312)</f>
        <v>2739.2</v>
      </c>
    </row>
    <row r="272" spans="1:7" ht="16.5" customHeight="1">
      <c r="A272" s="125" t="s">
        <v>72</v>
      </c>
      <c r="B272" s="65"/>
      <c r="C272" s="44" t="s">
        <v>51</v>
      </c>
      <c r="D272" s="44" t="s">
        <v>111</v>
      </c>
      <c r="E272" s="44" t="s">
        <v>490</v>
      </c>
      <c r="F272" s="62"/>
      <c r="G272" s="49">
        <f>SUM(G273)</f>
        <v>1084.5</v>
      </c>
    </row>
    <row r="273" spans="1:7" ht="16.5" customHeight="1">
      <c r="A273" s="125" t="s">
        <v>105</v>
      </c>
      <c r="B273" s="65"/>
      <c r="C273" s="48" t="s">
        <v>51</v>
      </c>
      <c r="D273" s="48" t="s">
        <v>32</v>
      </c>
      <c r="E273" s="48" t="s">
        <v>490</v>
      </c>
      <c r="F273" s="50"/>
      <c r="G273" s="49">
        <f>G275</f>
        <v>1084.5</v>
      </c>
    </row>
    <row r="274" spans="1:7" ht="16.5" customHeight="1">
      <c r="A274" s="124" t="s">
        <v>491</v>
      </c>
      <c r="B274" s="65"/>
      <c r="C274" s="48"/>
      <c r="D274" s="48"/>
      <c r="E274" s="48"/>
      <c r="F274" s="48"/>
      <c r="G274" s="49"/>
    </row>
    <row r="275" spans="1:7" ht="16.5" customHeight="1">
      <c r="A275" s="124" t="s">
        <v>734</v>
      </c>
      <c r="B275" s="65"/>
      <c r="C275" s="48" t="s">
        <v>51</v>
      </c>
      <c r="D275" s="48" t="s">
        <v>32</v>
      </c>
      <c r="E275" s="48" t="s">
        <v>492</v>
      </c>
      <c r="F275" s="48"/>
      <c r="G275" s="49">
        <f>G276</f>
        <v>1084.5</v>
      </c>
    </row>
    <row r="276" spans="1:7" ht="30.75" customHeight="1">
      <c r="A276" s="124" t="s">
        <v>753</v>
      </c>
      <c r="B276" s="65"/>
      <c r="C276" s="48" t="s">
        <v>51</v>
      </c>
      <c r="D276" s="48" t="s">
        <v>32</v>
      </c>
      <c r="E276" s="48" t="s">
        <v>585</v>
      </c>
      <c r="F276" s="48"/>
      <c r="G276" s="49">
        <f>G277+G284+G292</f>
        <v>1084.5</v>
      </c>
    </row>
    <row r="277" spans="1:7" ht="16.5" customHeight="1">
      <c r="A277" s="107" t="s">
        <v>109</v>
      </c>
      <c r="B277" s="46"/>
      <c r="C277" s="48" t="s">
        <v>51</v>
      </c>
      <c r="D277" s="48" t="s">
        <v>32</v>
      </c>
      <c r="E277" s="48" t="s">
        <v>586</v>
      </c>
      <c r="F277" s="48"/>
      <c r="G277" s="49">
        <f>SUM(G281+G283)</f>
        <v>969.6999999999999</v>
      </c>
    </row>
    <row r="278" spans="1:7" ht="16.5" customHeight="1">
      <c r="A278" s="138" t="s">
        <v>193</v>
      </c>
      <c r="B278" s="46"/>
      <c r="C278" s="48"/>
      <c r="D278" s="48"/>
      <c r="E278" s="48"/>
      <c r="F278" s="48"/>
      <c r="G278" s="49"/>
    </row>
    <row r="279" spans="1:7" ht="16.5" customHeight="1">
      <c r="A279" s="107" t="s">
        <v>194</v>
      </c>
      <c r="B279" s="46"/>
      <c r="C279" s="48"/>
      <c r="D279" s="48"/>
      <c r="E279" s="48"/>
      <c r="F279" s="48"/>
      <c r="G279" s="49"/>
    </row>
    <row r="280" spans="1:7" ht="16.5" customHeight="1">
      <c r="A280" s="107" t="s">
        <v>195</v>
      </c>
      <c r="B280" s="46"/>
      <c r="C280" s="48"/>
      <c r="D280" s="48"/>
      <c r="E280" s="48"/>
      <c r="F280" s="48"/>
      <c r="G280" s="49"/>
    </row>
    <row r="281" spans="1:7" ht="16.5" customHeight="1">
      <c r="A281" s="107" t="s">
        <v>196</v>
      </c>
      <c r="B281" s="46"/>
      <c r="C281" s="48" t="s">
        <v>51</v>
      </c>
      <c r="D281" s="48" t="s">
        <v>32</v>
      </c>
      <c r="E281" s="48" t="s">
        <v>586</v>
      </c>
      <c r="F281" s="48" t="s">
        <v>197</v>
      </c>
      <c r="G281" s="49">
        <v>835.8</v>
      </c>
    </row>
    <row r="282" spans="1:7" ht="16.5" customHeight="1">
      <c r="A282" s="107" t="s">
        <v>201</v>
      </c>
      <c r="B282" s="46"/>
      <c r="C282" s="48"/>
      <c r="D282" s="48"/>
      <c r="E282" s="48"/>
      <c r="F282" s="48"/>
      <c r="G282" s="49"/>
    </row>
    <row r="283" spans="1:7" ht="16.5" customHeight="1">
      <c r="A283" s="107" t="s">
        <v>202</v>
      </c>
      <c r="B283" s="46"/>
      <c r="C283" s="61" t="s">
        <v>51</v>
      </c>
      <c r="D283" s="48" t="s">
        <v>32</v>
      </c>
      <c r="E283" s="48" t="s">
        <v>586</v>
      </c>
      <c r="F283" s="48" t="s">
        <v>203</v>
      </c>
      <c r="G283" s="49">
        <v>133.9</v>
      </c>
    </row>
    <row r="284" spans="1:7" ht="16.5" customHeight="1">
      <c r="A284" s="116" t="s">
        <v>418</v>
      </c>
      <c r="B284" s="46"/>
      <c r="C284" s="48" t="s">
        <v>51</v>
      </c>
      <c r="D284" s="61" t="s">
        <v>32</v>
      </c>
      <c r="E284" s="48" t="s">
        <v>587</v>
      </c>
      <c r="F284" s="48"/>
      <c r="G284" s="49">
        <f>G285+G288</f>
        <v>114.8</v>
      </c>
    </row>
    <row r="285" spans="1:7" ht="16.5" customHeight="1">
      <c r="A285" s="116" t="s">
        <v>588</v>
      </c>
      <c r="B285" s="46"/>
      <c r="C285" s="48" t="s">
        <v>51</v>
      </c>
      <c r="D285" s="61" t="s">
        <v>32</v>
      </c>
      <c r="E285" s="48" t="s">
        <v>589</v>
      </c>
      <c r="F285" s="48"/>
      <c r="G285" s="49">
        <f>G286</f>
        <v>0</v>
      </c>
    </row>
    <row r="286" spans="1:7" ht="16.5" customHeight="1">
      <c r="A286" s="116" t="s">
        <v>590</v>
      </c>
      <c r="B286" s="46"/>
      <c r="C286" s="48" t="s">
        <v>51</v>
      </c>
      <c r="D286" s="61" t="s">
        <v>32</v>
      </c>
      <c r="E286" s="48" t="s">
        <v>591</v>
      </c>
      <c r="F286" s="48" t="s">
        <v>203</v>
      </c>
      <c r="G286" s="49"/>
    </row>
    <row r="287" spans="1:7" ht="16.5" customHeight="1">
      <c r="A287" s="116" t="s">
        <v>97</v>
      </c>
      <c r="B287" s="46"/>
      <c r="C287" s="46"/>
      <c r="D287" s="66"/>
      <c r="E287" s="46"/>
      <c r="F287" s="46"/>
      <c r="G287" s="49"/>
    </row>
    <row r="288" spans="1:7" ht="16.5" customHeight="1">
      <c r="A288" s="116" t="s">
        <v>213</v>
      </c>
      <c r="B288" s="46"/>
      <c r="C288" s="48" t="s">
        <v>51</v>
      </c>
      <c r="D288" s="61" t="s">
        <v>32</v>
      </c>
      <c r="E288" s="48" t="s">
        <v>592</v>
      </c>
      <c r="F288" s="48"/>
      <c r="G288" s="49">
        <f>G290</f>
        <v>114.8</v>
      </c>
    </row>
    <row r="289" spans="1:7" ht="16.5" customHeight="1">
      <c r="A289" s="116" t="s">
        <v>201</v>
      </c>
      <c r="B289" s="46"/>
      <c r="C289" s="48"/>
      <c r="D289" s="48"/>
      <c r="E289" s="61"/>
      <c r="F289" s="48"/>
      <c r="G289" s="49"/>
    </row>
    <row r="290" spans="1:7" ht="16.5" customHeight="1">
      <c r="A290" s="116" t="s">
        <v>202</v>
      </c>
      <c r="B290" s="46"/>
      <c r="C290" s="48" t="s">
        <v>51</v>
      </c>
      <c r="D290" s="48" t="s">
        <v>32</v>
      </c>
      <c r="E290" s="48" t="s">
        <v>592</v>
      </c>
      <c r="F290" s="61" t="s">
        <v>203</v>
      </c>
      <c r="G290" s="51">
        <v>114.8</v>
      </c>
    </row>
    <row r="291" spans="1:7" ht="16.5" customHeight="1">
      <c r="A291" s="116" t="s">
        <v>173</v>
      </c>
      <c r="B291" s="112"/>
      <c r="C291" s="112"/>
      <c r="D291" s="112"/>
      <c r="E291" s="112"/>
      <c r="F291" s="139"/>
      <c r="G291" s="137"/>
    </row>
    <row r="292" spans="1:7" ht="16.5" customHeight="1">
      <c r="A292" s="116" t="s">
        <v>174</v>
      </c>
      <c r="B292" s="112"/>
      <c r="C292" s="48" t="s">
        <v>51</v>
      </c>
      <c r="D292" s="48">
        <v>13</v>
      </c>
      <c r="E292" s="48" t="s">
        <v>593</v>
      </c>
      <c r="F292" s="61"/>
      <c r="G292" s="140">
        <f>G294</f>
        <v>0</v>
      </c>
    </row>
    <row r="293" spans="1:7" ht="16.5" customHeight="1">
      <c r="A293" s="116" t="s">
        <v>173</v>
      </c>
      <c r="B293" s="46"/>
      <c r="C293" s="48"/>
      <c r="D293" s="48"/>
      <c r="E293" s="48"/>
      <c r="F293" s="61"/>
      <c r="G293" s="51"/>
    </row>
    <row r="294" spans="1:7" ht="16.5" customHeight="1">
      <c r="A294" s="116" t="s">
        <v>174</v>
      </c>
      <c r="B294" s="46"/>
      <c r="C294" s="61" t="s">
        <v>51</v>
      </c>
      <c r="D294" s="48" t="s">
        <v>32</v>
      </c>
      <c r="E294" s="61" t="s">
        <v>594</v>
      </c>
      <c r="F294" s="48"/>
      <c r="G294" s="49">
        <f>G295</f>
        <v>0</v>
      </c>
    </row>
    <row r="295" spans="1:7" ht="16.5" customHeight="1">
      <c r="A295" s="116" t="s">
        <v>204</v>
      </c>
      <c r="B295" s="46"/>
      <c r="C295" s="61" t="s">
        <v>51</v>
      </c>
      <c r="D295" s="48" t="s">
        <v>32</v>
      </c>
      <c r="E295" s="61" t="s">
        <v>594</v>
      </c>
      <c r="F295" s="48" t="s">
        <v>205</v>
      </c>
      <c r="G295" s="49">
        <v>0</v>
      </c>
    </row>
    <row r="296" spans="1:7" ht="16.5" customHeight="1">
      <c r="A296" s="125" t="s">
        <v>58</v>
      </c>
      <c r="B296" s="46"/>
      <c r="C296" s="106" t="s">
        <v>57</v>
      </c>
      <c r="D296" s="44" t="s">
        <v>111</v>
      </c>
      <c r="E296" s="44" t="s">
        <v>490</v>
      </c>
      <c r="F296" s="50"/>
      <c r="G296" s="45">
        <f>G299</f>
        <v>144.5</v>
      </c>
    </row>
    <row r="297" spans="1:7" ht="16.5" customHeight="1">
      <c r="A297" s="121" t="s">
        <v>129</v>
      </c>
      <c r="B297" s="46"/>
      <c r="C297" s="122"/>
      <c r="D297" s="81"/>
      <c r="E297" s="48"/>
      <c r="F297" s="50"/>
      <c r="G297" s="49"/>
    </row>
    <row r="298" spans="1:7" ht="16.5" customHeight="1">
      <c r="A298" s="121" t="s">
        <v>130</v>
      </c>
      <c r="B298" s="46"/>
      <c r="C298" s="123"/>
      <c r="D298" s="82"/>
      <c r="E298" s="48"/>
      <c r="F298" s="50"/>
      <c r="G298" s="49"/>
    </row>
    <row r="299" spans="1:7" ht="16.5" customHeight="1">
      <c r="A299" s="121" t="s">
        <v>131</v>
      </c>
      <c r="B299" s="66"/>
      <c r="C299" s="82" t="s">
        <v>57</v>
      </c>
      <c r="D299" s="82" t="s">
        <v>59</v>
      </c>
      <c r="E299" s="48" t="s">
        <v>490</v>
      </c>
      <c r="F299" s="50"/>
      <c r="G299" s="49">
        <f>G300</f>
        <v>144.5</v>
      </c>
    </row>
    <row r="300" spans="1:7" ht="30" customHeight="1">
      <c r="A300" s="124" t="s">
        <v>754</v>
      </c>
      <c r="B300" s="46"/>
      <c r="C300" s="48" t="s">
        <v>57</v>
      </c>
      <c r="D300" s="48" t="s">
        <v>59</v>
      </c>
      <c r="E300" s="48" t="s">
        <v>517</v>
      </c>
      <c r="F300" s="50"/>
      <c r="G300" s="49">
        <f>G301</f>
        <v>144.5</v>
      </c>
    </row>
    <row r="301" spans="1:7" ht="34.5" customHeight="1">
      <c r="A301" s="107" t="s">
        <v>739</v>
      </c>
      <c r="B301" s="46"/>
      <c r="C301" s="48" t="s">
        <v>57</v>
      </c>
      <c r="D301" s="48" t="s">
        <v>59</v>
      </c>
      <c r="E301" s="48" t="s">
        <v>518</v>
      </c>
      <c r="F301" s="50"/>
      <c r="G301" s="49">
        <f>G303</f>
        <v>144.5</v>
      </c>
    </row>
    <row r="302" spans="1:7" ht="16.5" customHeight="1">
      <c r="A302" s="107" t="s">
        <v>201</v>
      </c>
      <c r="B302" s="46"/>
      <c r="C302" s="48"/>
      <c r="D302" s="48"/>
      <c r="E302" s="48"/>
      <c r="F302" s="50"/>
      <c r="G302" s="49"/>
    </row>
    <row r="303" spans="1:7" ht="16.5" customHeight="1">
      <c r="A303" s="107" t="s">
        <v>202</v>
      </c>
      <c r="B303" s="46"/>
      <c r="C303" s="48" t="s">
        <v>57</v>
      </c>
      <c r="D303" s="48" t="s">
        <v>59</v>
      </c>
      <c r="E303" s="48" t="s">
        <v>519</v>
      </c>
      <c r="F303" s="50" t="s">
        <v>203</v>
      </c>
      <c r="G303" s="49">
        <v>144.5</v>
      </c>
    </row>
    <row r="304" spans="1:7" ht="16.5" customHeight="1">
      <c r="A304" s="125" t="s">
        <v>175</v>
      </c>
      <c r="B304" s="66"/>
      <c r="C304" s="44" t="s">
        <v>55</v>
      </c>
      <c r="D304" s="44" t="s">
        <v>111</v>
      </c>
      <c r="E304" s="44" t="s">
        <v>490</v>
      </c>
      <c r="F304" s="50"/>
      <c r="G304" s="45">
        <f>G305</f>
        <v>441.5</v>
      </c>
    </row>
    <row r="305" spans="1:7" ht="16.5" customHeight="1">
      <c r="A305" s="116" t="s">
        <v>177</v>
      </c>
      <c r="B305" s="66"/>
      <c r="C305" s="48" t="s">
        <v>55</v>
      </c>
      <c r="D305" s="48" t="s">
        <v>31</v>
      </c>
      <c r="E305" s="48" t="s">
        <v>490</v>
      </c>
      <c r="F305" s="50"/>
      <c r="G305" s="49">
        <f>G307</f>
        <v>441.5</v>
      </c>
    </row>
    <row r="306" spans="1:7" ht="16.5" customHeight="1">
      <c r="A306" s="124" t="s">
        <v>491</v>
      </c>
      <c r="B306" s="66"/>
      <c r="C306" s="44"/>
      <c r="D306" s="44"/>
      <c r="E306" s="48"/>
      <c r="F306" s="50"/>
      <c r="G306" s="49"/>
    </row>
    <row r="307" spans="1:7" ht="16.5" customHeight="1">
      <c r="A307" s="124" t="s">
        <v>734</v>
      </c>
      <c r="B307" s="66"/>
      <c r="C307" s="48" t="s">
        <v>55</v>
      </c>
      <c r="D307" s="48" t="s">
        <v>31</v>
      </c>
      <c r="E307" s="48" t="s">
        <v>492</v>
      </c>
      <c r="F307" s="50"/>
      <c r="G307" s="49">
        <f>G308</f>
        <v>441.5</v>
      </c>
    </row>
    <row r="308" spans="1:7" ht="16.5" customHeight="1">
      <c r="A308" s="124" t="s">
        <v>753</v>
      </c>
      <c r="B308" s="66"/>
      <c r="C308" s="48" t="s">
        <v>55</v>
      </c>
      <c r="D308" s="48" t="s">
        <v>31</v>
      </c>
      <c r="E308" s="48" t="s">
        <v>585</v>
      </c>
      <c r="F308" s="50"/>
      <c r="G308" s="49">
        <f>G309</f>
        <v>441.5</v>
      </c>
    </row>
    <row r="309" spans="1:7" ht="16.5" customHeight="1">
      <c r="A309" s="116" t="s">
        <v>178</v>
      </c>
      <c r="B309" s="66"/>
      <c r="C309" s="48" t="s">
        <v>55</v>
      </c>
      <c r="D309" s="48" t="s">
        <v>31</v>
      </c>
      <c r="E309" s="48" t="s">
        <v>595</v>
      </c>
      <c r="F309" s="48"/>
      <c r="G309" s="49">
        <f>G311</f>
        <v>441.5</v>
      </c>
    </row>
    <row r="310" spans="1:7" ht="16.5" customHeight="1">
      <c r="A310" s="107" t="s">
        <v>201</v>
      </c>
      <c r="B310" s="46"/>
      <c r="C310" s="48"/>
      <c r="D310" s="48"/>
      <c r="E310" s="48"/>
      <c r="F310" s="48"/>
      <c r="G310" s="49"/>
    </row>
    <row r="311" spans="1:7" ht="16.5" customHeight="1">
      <c r="A311" s="107" t="s">
        <v>202</v>
      </c>
      <c r="B311" s="46"/>
      <c r="C311" s="48" t="s">
        <v>55</v>
      </c>
      <c r="D311" s="48" t="s">
        <v>31</v>
      </c>
      <c r="E311" s="50" t="s">
        <v>596</v>
      </c>
      <c r="F311" s="48" t="s">
        <v>203</v>
      </c>
      <c r="G311" s="51">
        <v>441.5</v>
      </c>
    </row>
    <row r="312" spans="1:7" ht="16.5" customHeight="1">
      <c r="A312" s="105" t="s">
        <v>21</v>
      </c>
      <c r="B312" s="46"/>
      <c r="C312" s="62" t="s">
        <v>61</v>
      </c>
      <c r="D312" s="44" t="s">
        <v>111</v>
      </c>
      <c r="E312" s="110" t="s">
        <v>490</v>
      </c>
      <c r="F312" s="44"/>
      <c r="G312" s="78">
        <f>G313+G324</f>
        <v>1068.7</v>
      </c>
    </row>
    <row r="313" spans="1:7" ht="16.5" customHeight="1">
      <c r="A313" s="107" t="s">
        <v>597</v>
      </c>
      <c r="B313" s="46"/>
      <c r="C313" s="50" t="s">
        <v>61</v>
      </c>
      <c r="D313" s="48" t="s">
        <v>51</v>
      </c>
      <c r="E313" s="83" t="s">
        <v>490</v>
      </c>
      <c r="F313" s="48"/>
      <c r="G313" s="51">
        <f>G315+G320</f>
        <v>522</v>
      </c>
    </row>
    <row r="314" spans="1:6" ht="16.5" customHeight="1">
      <c r="A314" s="124" t="s">
        <v>491</v>
      </c>
      <c r="B314" s="46"/>
      <c r="D314" s="112"/>
      <c r="F314" s="112"/>
    </row>
    <row r="315" spans="1:7" ht="16.5" customHeight="1">
      <c r="A315" s="124" t="s">
        <v>734</v>
      </c>
      <c r="B315" s="46"/>
      <c r="C315" s="50" t="s">
        <v>61</v>
      </c>
      <c r="D315" s="48" t="s">
        <v>51</v>
      </c>
      <c r="E315" s="83" t="s">
        <v>492</v>
      </c>
      <c r="F315" s="48"/>
      <c r="G315" s="51">
        <f>G316</f>
        <v>350.4</v>
      </c>
    </row>
    <row r="316" spans="1:7" ht="16.5" customHeight="1">
      <c r="A316" s="124" t="s">
        <v>755</v>
      </c>
      <c r="B316" s="46"/>
      <c r="C316" s="50" t="s">
        <v>61</v>
      </c>
      <c r="D316" s="48" t="s">
        <v>51</v>
      </c>
      <c r="E316" s="83" t="s">
        <v>585</v>
      </c>
      <c r="F316" s="48"/>
      <c r="G316" s="51">
        <f>G317</f>
        <v>350.4</v>
      </c>
    </row>
    <row r="317" spans="1:7" ht="16.5" customHeight="1">
      <c r="A317" s="124" t="s">
        <v>598</v>
      </c>
      <c r="B317" s="20"/>
      <c r="C317" s="50" t="s">
        <v>61</v>
      </c>
      <c r="D317" s="48" t="s">
        <v>51</v>
      </c>
      <c r="E317" s="141" t="s">
        <v>599</v>
      </c>
      <c r="F317" s="118"/>
      <c r="G317" s="51">
        <f>G319</f>
        <v>350.4</v>
      </c>
    </row>
    <row r="318" spans="1:7" ht="16.5" customHeight="1">
      <c r="A318" s="107" t="s">
        <v>201</v>
      </c>
      <c r="B318" s="46"/>
      <c r="C318" s="50"/>
      <c r="D318" s="48"/>
      <c r="E318" s="50"/>
      <c r="F318" s="48"/>
      <c r="G318" s="51"/>
    </row>
    <row r="319" spans="1:7" ht="16.5" customHeight="1">
      <c r="A319" s="107" t="s">
        <v>202</v>
      </c>
      <c r="B319" s="46"/>
      <c r="C319" s="50" t="s">
        <v>61</v>
      </c>
      <c r="D319" s="48" t="s">
        <v>51</v>
      </c>
      <c r="E319" s="61" t="s">
        <v>599</v>
      </c>
      <c r="F319" s="48" t="s">
        <v>203</v>
      </c>
      <c r="G319" s="49">
        <v>350.4</v>
      </c>
    </row>
    <row r="320" spans="1:7" ht="35.25" customHeight="1">
      <c r="A320" s="124" t="s">
        <v>738</v>
      </c>
      <c r="B320" s="46"/>
      <c r="C320" s="48" t="s">
        <v>61</v>
      </c>
      <c r="D320" s="83" t="s">
        <v>51</v>
      </c>
      <c r="E320" s="50" t="s">
        <v>517</v>
      </c>
      <c r="F320" s="48"/>
      <c r="G320" s="51">
        <f>G321</f>
        <v>171.6</v>
      </c>
    </row>
    <row r="321" spans="1:7" ht="34.5" customHeight="1">
      <c r="A321" s="183" t="s">
        <v>756</v>
      </c>
      <c r="B321" s="115"/>
      <c r="C321" s="48" t="s">
        <v>61</v>
      </c>
      <c r="D321" s="48" t="s">
        <v>51</v>
      </c>
      <c r="E321" s="83" t="s">
        <v>600</v>
      </c>
      <c r="F321" s="48"/>
      <c r="G321" s="51">
        <f>G322</f>
        <v>171.6</v>
      </c>
    </row>
    <row r="322" spans="1:7" ht="16.5" customHeight="1">
      <c r="A322" s="183" t="s">
        <v>651</v>
      </c>
      <c r="B322" s="115"/>
      <c r="C322" s="48" t="s">
        <v>61</v>
      </c>
      <c r="D322" s="48" t="s">
        <v>51</v>
      </c>
      <c r="E322" s="83" t="s">
        <v>601</v>
      </c>
      <c r="F322" s="48"/>
      <c r="G322" s="51">
        <f>G323</f>
        <v>171.6</v>
      </c>
    </row>
    <row r="323" spans="1:7" ht="16.5" customHeight="1">
      <c r="A323" s="38" t="s">
        <v>652</v>
      </c>
      <c r="B323" s="39"/>
      <c r="C323" s="48" t="s">
        <v>61</v>
      </c>
      <c r="D323" s="48" t="s">
        <v>51</v>
      </c>
      <c r="E323" s="83" t="s">
        <v>601</v>
      </c>
      <c r="F323" s="48" t="s">
        <v>203</v>
      </c>
      <c r="G323" s="51">
        <v>171.6</v>
      </c>
    </row>
    <row r="324" spans="1:7" s="13" customFormat="1" ht="16.5" customHeight="1">
      <c r="A324" s="105" t="s">
        <v>179</v>
      </c>
      <c r="B324" s="108"/>
      <c r="C324" s="44" t="s">
        <v>61</v>
      </c>
      <c r="D324" s="44" t="s">
        <v>52</v>
      </c>
      <c r="E324" s="110" t="s">
        <v>490</v>
      </c>
      <c r="F324" s="44"/>
      <c r="G324" s="78">
        <f>G326+G331</f>
        <v>546.7</v>
      </c>
    </row>
    <row r="325" spans="1:6" ht="16.5" customHeight="1">
      <c r="A325" s="124" t="s">
        <v>491</v>
      </c>
      <c r="B325" s="115"/>
      <c r="C325" s="112"/>
      <c r="D325" s="112"/>
      <c r="F325" s="112"/>
    </row>
    <row r="326" spans="1:7" ht="16.5" customHeight="1">
      <c r="A326" s="124" t="s">
        <v>757</v>
      </c>
      <c r="B326" s="46"/>
      <c r="C326" s="50" t="s">
        <v>61</v>
      </c>
      <c r="D326" s="48" t="s">
        <v>52</v>
      </c>
      <c r="E326" s="83" t="s">
        <v>492</v>
      </c>
      <c r="F326" s="48"/>
      <c r="G326" s="51">
        <f>G327</f>
        <v>74.4</v>
      </c>
    </row>
    <row r="327" spans="1:7" ht="31.5" customHeight="1">
      <c r="A327" s="124" t="s">
        <v>753</v>
      </c>
      <c r="B327" s="46"/>
      <c r="C327" s="50" t="s">
        <v>61</v>
      </c>
      <c r="D327" s="48" t="s">
        <v>52</v>
      </c>
      <c r="E327" s="83" t="s">
        <v>585</v>
      </c>
      <c r="F327" s="48"/>
      <c r="G327" s="51">
        <f>G328</f>
        <v>74.4</v>
      </c>
    </row>
    <row r="328" spans="1:7" ht="16.5" customHeight="1">
      <c r="A328" s="124" t="s">
        <v>598</v>
      </c>
      <c r="B328" s="46"/>
      <c r="C328" s="48" t="s">
        <v>61</v>
      </c>
      <c r="D328" s="61" t="s">
        <v>52</v>
      </c>
      <c r="E328" s="50" t="s">
        <v>599</v>
      </c>
      <c r="F328" s="48"/>
      <c r="G328" s="49">
        <f>G330</f>
        <v>74.4</v>
      </c>
    </row>
    <row r="329" spans="1:7" ht="16.5" customHeight="1">
      <c r="A329" s="107" t="s">
        <v>201</v>
      </c>
      <c r="B329" s="46"/>
      <c r="C329" s="48"/>
      <c r="D329" s="61"/>
      <c r="E329" s="50"/>
      <c r="F329" s="50"/>
      <c r="G329" s="49"/>
    </row>
    <row r="330" spans="1:7" ht="16.5" customHeight="1">
      <c r="A330" s="107" t="s">
        <v>202</v>
      </c>
      <c r="B330" s="46"/>
      <c r="C330" s="48" t="s">
        <v>61</v>
      </c>
      <c r="D330" s="61" t="s">
        <v>52</v>
      </c>
      <c r="E330" s="50" t="s">
        <v>599</v>
      </c>
      <c r="F330" s="48" t="s">
        <v>203</v>
      </c>
      <c r="G330" s="49">
        <v>74.4</v>
      </c>
    </row>
    <row r="331" spans="1:7" ht="30" customHeight="1">
      <c r="A331" s="124" t="s">
        <v>738</v>
      </c>
      <c r="B331" s="46"/>
      <c r="C331" s="48" t="s">
        <v>61</v>
      </c>
      <c r="D331" s="83" t="s">
        <v>52</v>
      </c>
      <c r="E331" s="50" t="s">
        <v>517</v>
      </c>
      <c r="F331" s="48"/>
      <c r="G331" s="51">
        <f>G332+G334</f>
        <v>472.3</v>
      </c>
    </row>
    <row r="332" spans="1:7" ht="30" customHeight="1">
      <c r="A332" s="184" t="s">
        <v>577</v>
      </c>
      <c r="B332" s="39"/>
      <c r="C332" s="50" t="s">
        <v>61</v>
      </c>
      <c r="D332" s="48" t="s">
        <v>52</v>
      </c>
      <c r="E332" s="48" t="s">
        <v>523</v>
      </c>
      <c r="F332" s="50"/>
      <c r="G332" s="49">
        <f>G333</f>
        <v>392.3</v>
      </c>
    </row>
    <row r="333" spans="1:7" ht="19.5" customHeight="1">
      <c r="A333" s="38" t="s">
        <v>524</v>
      </c>
      <c r="B333" s="46"/>
      <c r="C333" s="83" t="s">
        <v>61</v>
      </c>
      <c r="D333" s="48" t="s">
        <v>52</v>
      </c>
      <c r="E333" s="48" t="s">
        <v>523</v>
      </c>
      <c r="F333" s="48" t="s">
        <v>203</v>
      </c>
      <c r="G333" s="51">
        <v>392.3</v>
      </c>
    </row>
    <row r="334" spans="1:7" ht="30" customHeight="1">
      <c r="A334" s="183" t="s">
        <v>758</v>
      </c>
      <c r="B334" s="46"/>
      <c r="C334" s="83" t="s">
        <v>61</v>
      </c>
      <c r="D334" s="48" t="s">
        <v>52</v>
      </c>
      <c r="E334" s="50" t="s">
        <v>600</v>
      </c>
      <c r="F334" s="48"/>
      <c r="G334" s="51">
        <f>G335</f>
        <v>80</v>
      </c>
    </row>
    <row r="335" spans="1:7" ht="18" customHeight="1">
      <c r="A335" s="183" t="s">
        <v>651</v>
      </c>
      <c r="B335" s="46"/>
      <c r="C335" s="83" t="s">
        <v>61</v>
      </c>
      <c r="D335" s="48" t="s">
        <v>52</v>
      </c>
      <c r="E335" s="50" t="s">
        <v>601</v>
      </c>
      <c r="F335" s="48"/>
      <c r="G335" s="51">
        <f>G336</f>
        <v>80</v>
      </c>
    </row>
    <row r="336" spans="1:7" ht="18" customHeight="1" thickBot="1">
      <c r="A336" s="38" t="s">
        <v>652</v>
      </c>
      <c r="B336" s="185"/>
      <c r="C336" s="83" t="s">
        <v>61</v>
      </c>
      <c r="D336" s="63" t="s">
        <v>52</v>
      </c>
      <c r="E336" s="50" t="s">
        <v>601</v>
      </c>
      <c r="F336" s="48" t="s">
        <v>203</v>
      </c>
      <c r="G336" s="51">
        <v>80</v>
      </c>
    </row>
    <row r="337" spans="1:7" ht="16.5" customHeight="1" thickBot="1">
      <c r="A337" s="129" t="s">
        <v>602</v>
      </c>
      <c r="B337" s="55">
        <v>608</v>
      </c>
      <c r="C337" s="74"/>
      <c r="D337" s="75"/>
      <c r="E337" s="76"/>
      <c r="F337" s="68"/>
      <c r="G337" s="69">
        <f>SUM(G338)</f>
        <v>12483</v>
      </c>
    </row>
    <row r="338" spans="1:7" ht="16.5" customHeight="1">
      <c r="A338" s="105" t="s">
        <v>106</v>
      </c>
      <c r="B338" s="77"/>
      <c r="C338" s="44" t="s">
        <v>66</v>
      </c>
      <c r="D338" s="44" t="s">
        <v>111</v>
      </c>
      <c r="E338" s="44" t="s">
        <v>490</v>
      </c>
      <c r="F338" s="44"/>
      <c r="G338" s="78">
        <f>SUM(G339)</f>
        <v>12483</v>
      </c>
    </row>
    <row r="339" spans="1:7" ht="16.5" customHeight="1">
      <c r="A339" s="105" t="s">
        <v>23</v>
      </c>
      <c r="B339" s="59"/>
      <c r="C339" s="48" t="s">
        <v>66</v>
      </c>
      <c r="D339" s="48" t="s">
        <v>51</v>
      </c>
      <c r="E339" s="48" t="s">
        <v>490</v>
      </c>
      <c r="F339" s="48"/>
      <c r="G339" s="51">
        <f>G340</f>
        <v>12483</v>
      </c>
    </row>
    <row r="340" spans="1:7" ht="27" customHeight="1">
      <c r="A340" s="116" t="s">
        <v>746</v>
      </c>
      <c r="B340" s="59"/>
      <c r="C340" s="48" t="s">
        <v>66</v>
      </c>
      <c r="D340" s="48" t="s">
        <v>51</v>
      </c>
      <c r="E340" s="48" t="s">
        <v>555</v>
      </c>
      <c r="F340" s="48"/>
      <c r="G340" s="51">
        <f>G341+G355</f>
        <v>12483</v>
      </c>
    </row>
    <row r="341" spans="1:7" ht="17.25" customHeight="1">
      <c r="A341" s="116" t="s">
        <v>759</v>
      </c>
      <c r="B341" s="59"/>
      <c r="C341" s="48" t="s">
        <v>66</v>
      </c>
      <c r="D341" s="48" t="s">
        <v>51</v>
      </c>
      <c r="E341" s="48" t="s">
        <v>603</v>
      </c>
      <c r="F341" s="48"/>
      <c r="G341" s="51">
        <f>G342+G345+G349</f>
        <v>11740.7</v>
      </c>
    </row>
    <row r="342" spans="1:7" ht="16.5" customHeight="1">
      <c r="A342" s="132" t="s">
        <v>468</v>
      </c>
      <c r="B342" s="59"/>
      <c r="C342" s="48" t="s">
        <v>66</v>
      </c>
      <c r="D342" s="48" t="s">
        <v>51</v>
      </c>
      <c r="E342" s="48" t="s">
        <v>604</v>
      </c>
      <c r="F342" s="48"/>
      <c r="G342" s="51">
        <f>G343</f>
        <v>657.4</v>
      </c>
    </row>
    <row r="343" spans="1:7" ht="25.5" customHeight="1">
      <c r="A343" s="132" t="s">
        <v>558</v>
      </c>
      <c r="B343" s="59"/>
      <c r="C343" s="48" t="s">
        <v>605</v>
      </c>
      <c r="D343" s="48" t="s">
        <v>51</v>
      </c>
      <c r="E343" s="48" t="s">
        <v>606</v>
      </c>
      <c r="F343" s="48" t="s">
        <v>203</v>
      </c>
      <c r="G343" s="51">
        <v>657.4</v>
      </c>
    </row>
    <row r="344" spans="1:7" ht="16.5" customHeight="1">
      <c r="A344" s="107" t="s">
        <v>173</v>
      </c>
      <c r="B344" s="59"/>
      <c r="C344" s="48"/>
      <c r="D344" s="48"/>
      <c r="E344" s="48"/>
      <c r="F344" s="48"/>
      <c r="G344" s="51"/>
    </row>
    <row r="345" spans="1:7" ht="16.5" customHeight="1">
      <c r="A345" s="107" t="s">
        <v>174</v>
      </c>
      <c r="B345" s="59"/>
      <c r="C345" s="48" t="s">
        <v>66</v>
      </c>
      <c r="D345" s="48" t="s">
        <v>51</v>
      </c>
      <c r="E345" s="48" t="s">
        <v>607</v>
      </c>
      <c r="F345" s="48"/>
      <c r="G345" s="51">
        <f>G347</f>
        <v>20.4</v>
      </c>
    </row>
    <row r="346" spans="1:7" ht="19.5" customHeight="1">
      <c r="A346" s="107" t="s">
        <v>173</v>
      </c>
      <c r="B346" s="59"/>
      <c r="C346" s="20"/>
      <c r="D346" s="20"/>
      <c r="E346" s="20"/>
      <c r="F346" s="48"/>
      <c r="G346" s="51"/>
    </row>
    <row r="347" spans="1:7" ht="16.5" customHeight="1">
      <c r="A347" s="107" t="s">
        <v>174</v>
      </c>
      <c r="B347" s="59"/>
      <c r="C347" s="48" t="s">
        <v>605</v>
      </c>
      <c r="D347" s="48" t="s">
        <v>51</v>
      </c>
      <c r="E347" s="48" t="s">
        <v>608</v>
      </c>
      <c r="F347" s="48"/>
      <c r="G347" s="51">
        <f>G348</f>
        <v>20.4</v>
      </c>
    </row>
    <row r="348" spans="1:7" ht="16.5" customHeight="1">
      <c r="A348" s="107" t="s">
        <v>204</v>
      </c>
      <c r="B348" s="46"/>
      <c r="C348" s="48" t="s">
        <v>66</v>
      </c>
      <c r="D348" s="48" t="s">
        <v>51</v>
      </c>
      <c r="E348" s="48" t="s">
        <v>608</v>
      </c>
      <c r="F348" s="48" t="s">
        <v>205</v>
      </c>
      <c r="G348" s="51">
        <v>20.4</v>
      </c>
    </row>
    <row r="349" spans="1:7" ht="16.5" customHeight="1">
      <c r="A349" s="107" t="s">
        <v>60</v>
      </c>
      <c r="B349" s="46"/>
      <c r="C349" s="48" t="s">
        <v>66</v>
      </c>
      <c r="D349" s="48" t="s">
        <v>51</v>
      </c>
      <c r="E349" s="48" t="s">
        <v>609</v>
      </c>
      <c r="F349" s="48"/>
      <c r="G349" s="49">
        <f>G352+G354</f>
        <v>11062.900000000001</v>
      </c>
    </row>
    <row r="350" spans="1:7" ht="16.5" customHeight="1">
      <c r="A350" s="107" t="s">
        <v>193</v>
      </c>
      <c r="B350" s="46"/>
      <c r="C350" s="48"/>
      <c r="D350" s="48"/>
      <c r="E350" s="48"/>
      <c r="F350" s="48"/>
      <c r="G350" s="51"/>
    </row>
    <row r="351" spans="1:7" ht="16.5" customHeight="1">
      <c r="A351" s="107" t="s">
        <v>194</v>
      </c>
      <c r="B351" s="46"/>
      <c r="C351" s="48"/>
      <c r="D351" s="48"/>
      <c r="E351" s="48"/>
      <c r="F351" s="48"/>
      <c r="G351" s="51"/>
    </row>
    <row r="352" spans="1:7" ht="33" customHeight="1">
      <c r="A352" s="134" t="s">
        <v>702</v>
      </c>
      <c r="B352" s="46"/>
      <c r="C352" s="48" t="s">
        <v>66</v>
      </c>
      <c r="D352" s="48" t="s">
        <v>51</v>
      </c>
      <c r="E352" s="48" t="s">
        <v>610</v>
      </c>
      <c r="F352" s="48" t="s">
        <v>197</v>
      </c>
      <c r="G352" s="51">
        <v>6172.6</v>
      </c>
    </row>
    <row r="353" spans="1:7" ht="16.5" customHeight="1">
      <c r="A353" s="107" t="s">
        <v>201</v>
      </c>
      <c r="B353" s="46"/>
      <c r="C353" s="48"/>
      <c r="D353" s="48"/>
      <c r="E353" s="48"/>
      <c r="F353" s="48"/>
      <c r="G353" s="51"/>
    </row>
    <row r="354" spans="1:7" ht="15" customHeight="1">
      <c r="A354" s="134" t="s">
        <v>202</v>
      </c>
      <c r="B354" s="46"/>
      <c r="C354" s="48" t="s">
        <v>66</v>
      </c>
      <c r="D354" s="48" t="s">
        <v>51</v>
      </c>
      <c r="E354" s="48" t="s">
        <v>610</v>
      </c>
      <c r="F354" s="48" t="s">
        <v>203</v>
      </c>
      <c r="G354" s="51">
        <v>4890.3</v>
      </c>
    </row>
    <row r="355" spans="1:7" ht="19.5" customHeight="1">
      <c r="A355" s="38" t="s">
        <v>653</v>
      </c>
      <c r="B355" s="46"/>
      <c r="C355" s="61" t="s">
        <v>66</v>
      </c>
      <c r="D355" s="61" t="s">
        <v>51</v>
      </c>
      <c r="E355" s="83" t="s">
        <v>654</v>
      </c>
      <c r="F355" s="48"/>
      <c r="G355" s="49">
        <f>G356</f>
        <v>742.3</v>
      </c>
    </row>
    <row r="356" spans="1:7" ht="19.5" customHeight="1">
      <c r="A356" s="38" t="s">
        <v>655</v>
      </c>
      <c r="B356" s="46"/>
      <c r="C356" s="61" t="s">
        <v>66</v>
      </c>
      <c r="D356" s="61" t="s">
        <v>51</v>
      </c>
      <c r="E356" s="83" t="s">
        <v>656</v>
      </c>
      <c r="F356" s="48"/>
      <c r="G356" s="49">
        <f>G357</f>
        <v>742.3</v>
      </c>
    </row>
    <row r="357" spans="1:7" ht="19.5" customHeight="1">
      <c r="A357" s="223" t="s">
        <v>655</v>
      </c>
      <c r="B357" s="46"/>
      <c r="C357" s="61" t="s">
        <v>605</v>
      </c>
      <c r="D357" s="61" t="s">
        <v>51</v>
      </c>
      <c r="E357" s="83" t="s">
        <v>657</v>
      </c>
      <c r="F357" s="48"/>
      <c r="G357" s="49">
        <f>G358</f>
        <v>742.3</v>
      </c>
    </row>
    <row r="358" spans="1:7" ht="33" customHeight="1" thickBot="1">
      <c r="A358" s="186" t="s">
        <v>658</v>
      </c>
      <c r="B358" s="185"/>
      <c r="C358" s="187" t="s">
        <v>66</v>
      </c>
      <c r="D358" s="187" t="s">
        <v>51</v>
      </c>
      <c r="E358" s="188" t="s">
        <v>657</v>
      </c>
      <c r="F358" s="63" t="s">
        <v>203</v>
      </c>
      <c r="G358" s="189">
        <v>742.3</v>
      </c>
    </row>
  </sheetData>
  <sheetProtection/>
  <mergeCells count="3">
    <mergeCell ref="A81:A82"/>
    <mergeCell ref="A83:A86"/>
    <mergeCell ref="A87:A88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7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72.25390625" style="0" customWidth="1"/>
    <col min="2" max="3" width="8.75390625" style="0" customWidth="1"/>
    <col min="4" max="4" width="23.125" style="0" customWidth="1"/>
    <col min="5" max="6" width="18.875" style="0" customWidth="1"/>
  </cols>
  <sheetData>
    <row r="1" spans="2:7" ht="15.75">
      <c r="B1" s="250" t="s">
        <v>680</v>
      </c>
      <c r="C1" s="250"/>
      <c r="D1" s="250"/>
      <c r="E1" s="250"/>
      <c r="F1" s="250"/>
      <c r="G1" s="10"/>
    </row>
    <row r="2" spans="2:7" ht="15.75">
      <c r="B2" s="10" t="s">
        <v>763</v>
      </c>
      <c r="C2" s="10"/>
      <c r="D2" s="24"/>
      <c r="E2" s="24"/>
      <c r="F2" s="24"/>
      <c r="G2" s="10"/>
    </row>
    <row r="3" spans="2:7" ht="15.75">
      <c r="B3" s="250" t="s">
        <v>114</v>
      </c>
      <c r="C3" s="250"/>
      <c r="D3" s="250"/>
      <c r="E3" s="250"/>
      <c r="F3" s="250"/>
      <c r="G3" s="10"/>
    </row>
    <row r="4" spans="2:8" ht="15.75">
      <c r="B4" s="10" t="s">
        <v>769</v>
      </c>
      <c r="C4" s="10"/>
      <c r="D4" s="10"/>
      <c r="E4" s="10"/>
      <c r="F4" s="10"/>
      <c r="G4" s="10"/>
      <c r="H4" s="10"/>
    </row>
    <row r="5" ht="15.75">
      <c r="B5" s="10"/>
    </row>
    <row r="6" spans="1:4" ht="16.5">
      <c r="A6" s="274" t="s">
        <v>670</v>
      </c>
      <c r="B6" s="274"/>
      <c r="C6" s="274"/>
      <c r="D6" s="274"/>
    </row>
    <row r="7" spans="1:4" ht="16.5">
      <c r="A7" s="274" t="s">
        <v>691</v>
      </c>
      <c r="B7" s="274"/>
      <c r="C7" s="274"/>
      <c r="D7" s="274"/>
    </row>
    <row r="8" ht="16.5">
      <c r="A8" s="196"/>
    </row>
    <row r="9" spans="1:4" ht="17.25" thickBot="1">
      <c r="A9" s="275" t="s">
        <v>671</v>
      </c>
      <c r="B9" s="275"/>
      <c r="C9" s="275"/>
      <c r="D9" s="275"/>
    </row>
    <row r="10" spans="1:4" ht="74.25" customHeight="1" thickBot="1">
      <c r="A10" s="197" t="s">
        <v>368</v>
      </c>
      <c r="B10" s="198" t="s">
        <v>35</v>
      </c>
      <c r="C10" s="198" t="s">
        <v>672</v>
      </c>
      <c r="D10" s="199" t="s">
        <v>101</v>
      </c>
    </row>
    <row r="11" spans="1:4" ht="16.5">
      <c r="A11" s="200" t="s">
        <v>45</v>
      </c>
      <c r="B11" s="201"/>
      <c r="C11" s="201"/>
      <c r="D11" s="202">
        <f>D12+D18+D20+D23+D26+D30+D32+D34+D36</f>
        <v>105979.70000000001</v>
      </c>
    </row>
    <row r="12" spans="1:4" ht="15.75">
      <c r="A12" s="203" t="s">
        <v>72</v>
      </c>
      <c r="B12" s="204" t="s">
        <v>51</v>
      </c>
      <c r="C12" s="204" t="s">
        <v>111</v>
      </c>
      <c r="D12" s="222">
        <f>D13+D14+D15+D16+D17</f>
        <v>19517.7</v>
      </c>
    </row>
    <row r="13" spans="1:4" ht="31.5">
      <c r="A13" s="206" t="s">
        <v>673</v>
      </c>
      <c r="B13" s="207" t="s">
        <v>51</v>
      </c>
      <c r="C13" s="207" t="s">
        <v>52</v>
      </c>
      <c r="D13" s="205">
        <v>1042.3</v>
      </c>
    </row>
    <row r="14" spans="1:4" ht="47.25">
      <c r="A14" s="206" t="s">
        <v>674</v>
      </c>
      <c r="B14" s="207" t="s">
        <v>51</v>
      </c>
      <c r="C14" s="207" t="s">
        <v>57</v>
      </c>
      <c r="D14" s="205">
        <v>1307.4</v>
      </c>
    </row>
    <row r="15" spans="1:4" ht="47.25">
      <c r="A15" s="206" t="s">
        <v>675</v>
      </c>
      <c r="B15" s="207" t="s">
        <v>51</v>
      </c>
      <c r="C15" s="207" t="s">
        <v>55</v>
      </c>
      <c r="D15" s="205">
        <v>11488.5</v>
      </c>
    </row>
    <row r="16" spans="1:4" ht="15.75">
      <c r="A16" s="206" t="s">
        <v>502</v>
      </c>
      <c r="B16" s="207" t="s">
        <v>51</v>
      </c>
      <c r="C16" s="207" t="s">
        <v>30</v>
      </c>
      <c r="D16" s="205">
        <v>0</v>
      </c>
    </row>
    <row r="17" spans="1:4" ht="15.75">
      <c r="A17" s="206" t="s">
        <v>105</v>
      </c>
      <c r="B17" s="207" t="s">
        <v>51</v>
      </c>
      <c r="C17" s="207" t="s">
        <v>32</v>
      </c>
      <c r="D17" s="205">
        <v>5679.5</v>
      </c>
    </row>
    <row r="18" spans="1:4" ht="15.75">
      <c r="A18" s="203" t="s">
        <v>24</v>
      </c>
      <c r="B18" s="204" t="s">
        <v>52</v>
      </c>
      <c r="C18" s="204" t="s">
        <v>111</v>
      </c>
      <c r="D18" s="222">
        <f>D19</f>
        <v>567</v>
      </c>
    </row>
    <row r="19" spans="1:4" ht="15.75">
      <c r="A19" s="206" t="s">
        <v>127</v>
      </c>
      <c r="B19" s="207" t="s">
        <v>52</v>
      </c>
      <c r="C19" s="207" t="s">
        <v>57</v>
      </c>
      <c r="D19" s="205">
        <v>567</v>
      </c>
    </row>
    <row r="20" spans="1:4" ht="15.75">
      <c r="A20" s="203" t="s">
        <v>58</v>
      </c>
      <c r="B20" s="204" t="s">
        <v>57</v>
      </c>
      <c r="C20" s="204" t="s">
        <v>111</v>
      </c>
      <c r="D20" s="222">
        <f>D21+D22</f>
        <v>579.4</v>
      </c>
    </row>
    <row r="21" spans="1:4" ht="15.75">
      <c r="A21" s="206" t="s">
        <v>128</v>
      </c>
      <c r="B21" s="207" t="s">
        <v>57</v>
      </c>
      <c r="C21" s="207" t="s">
        <v>55</v>
      </c>
      <c r="D21" s="205">
        <v>338.4</v>
      </c>
    </row>
    <row r="22" spans="1:4" ht="31.5">
      <c r="A22" s="208" t="s">
        <v>676</v>
      </c>
      <c r="B22" s="209" t="s">
        <v>57</v>
      </c>
      <c r="C22" s="209" t="s">
        <v>59</v>
      </c>
      <c r="D22" s="205">
        <v>241</v>
      </c>
    </row>
    <row r="23" spans="1:4" ht="15.75">
      <c r="A23" s="203" t="s">
        <v>175</v>
      </c>
      <c r="B23" s="204" t="s">
        <v>55</v>
      </c>
      <c r="C23" s="204" t="s">
        <v>111</v>
      </c>
      <c r="D23" s="222">
        <f>D24+D25</f>
        <v>7601.5</v>
      </c>
    </row>
    <row r="24" spans="1:4" ht="15.75">
      <c r="A24" s="206" t="s">
        <v>176</v>
      </c>
      <c r="B24" s="207" t="s">
        <v>55</v>
      </c>
      <c r="C24" s="207" t="s">
        <v>59</v>
      </c>
      <c r="D24" s="205">
        <v>7160</v>
      </c>
    </row>
    <row r="25" spans="1:4" ht="15.75">
      <c r="A25" s="206" t="s">
        <v>677</v>
      </c>
      <c r="B25" s="207" t="s">
        <v>55</v>
      </c>
      <c r="C25" s="207" t="s">
        <v>31</v>
      </c>
      <c r="D25" s="205">
        <v>441.5</v>
      </c>
    </row>
    <row r="26" spans="1:4" ht="15.75">
      <c r="A26" s="203" t="s">
        <v>21</v>
      </c>
      <c r="B26" s="204" t="s">
        <v>61</v>
      </c>
      <c r="C26" s="204" t="s">
        <v>111</v>
      </c>
      <c r="D26" s="222">
        <f>D28+D29+D27</f>
        <v>55442</v>
      </c>
    </row>
    <row r="27" spans="1:4" ht="15.75">
      <c r="A27" s="206" t="s">
        <v>597</v>
      </c>
      <c r="B27" s="207" t="s">
        <v>61</v>
      </c>
      <c r="C27" s="207" t="s">
        <v>51</v>
      </c>
      <c r="D27" s="205">
        <v>522</v>
      </c>
    </row>
    <row r="28" spans="1:4" ht="15.75">
      <c r="A28" s="206" t="s">
        <v>179</v>
      </c>
      <c r="B28" s="207" t="s">
        <v>61</v>
      </c>
      <c r="C28" s="207" t="s">
        <v>52</v>
      </c>
      <c r="D28" s="205">
        <v>50076.4</v>
      </c>
    </row>
    <row r="29" spans="1:4" ht="15.75">
      <c r="A29" s="206" t="s">
        <v>36</v>
      </c>
      <c r="B29" s="207" t="s">
        <v>61</v>
      </c>
      <c r="C29" s="207" t="s">
        <v>57</v>
      </c>
      <c r="D29" s="205">
        <v>4843.6</v>
      </c>
    </row>
    <row r="30" spans="1:4" ht="15.75">
      <c r="A30" s="203" t="s">
        <v>678</v>
      </c>
      <c r="B30" s="204" t="s">
        <v>66</v>
      </c>
      <c r="C30" s="204" t="s">
        <v>111</v>
      </c>
      <c r="D30" s="222">
        <f>D31</f>
        <v>14851.2</v>
      </c>
    </row>
    <row r="31" spans="1:4" ht="15.75">
      <c r="A31" s="206" t="s">
        <v>23</v>
      </c>
      <c r="B31" s="207" t="s">
        <v>66</v>
      </c>
      <c r="C31" s="207" t="s">
        <v>51</v>
      </c>
      <c r="D31" s="205">
        <v>14851.2</v>
      </c>
    </row>
    <row r="32" spans="1:4" ht="15.75">
      <c r="A32" s="203" t="s">
        <v>73</v>
      </c>
      <c r="B32" s="204" t="s">
        <v>29</v>
      </c>
      <c r="C32" s="204" t="s">
        <v>111</v>
      </c>
      <c r="D32" s="222">
        <f>D33</f>
        <v>120</v>
      </c>
    </row>
    <row r="33" spans="1:4" ht="15.75">
      <c r="A33" s="206" t="s">
        <v>113</v>
      </c>
      <c r="B33" s="207" t="s">
        <v>29</v>
      </c>
      <c r="C33" s="207" t="s">
        <v>57</v>
      </c>
      <c r="D33" s="205">
        <v>120</v>
      </c>
    </row>
    <row r="34" spans="1:4" ht="15.75">
      <c r="A34" s="203" t="s">
        <v>67</v>
      </c>
      <c r="B34" s="204" t="s">
        <v>30</v>
      </c>
      <c r="C34" s="204" t="s">
        <v>111</v>
      </c>
      <c r="D34" s="222">
        <f>D35</f>
        <v>6864.8</v>
      </c>
    </row>
    <row r="35" spans="1:4" ht="15.75">
      <c r="A35" s="206" t="s">
        <v>132</v>
      </c>
      <c r="B35" s="207" t="s">
        <v>30</v>
      </c>
      <c r="C35" s="207" t="s">
        <v>52</v>
      </c>
      <c r="D35" s="205">
        <v>6864.8</v>
      </c>
    </row>
    <row r="36" spans="1:4" ht="15.75">
      <c r="A36" s="210" t="s">
        <v>253</v>
      </c>
      <c r="B36" s="204" t="s">
        <v>31</v>
      </c>
      <c r="C36" s="204" t="s">
        <v>111</v>
      </c>
      <c r="D36" s="222">
        <f>D37</f>
        <v>436.1</v>
      </c>
    </row>
    <row r="37" spans="1:4" ht="16.5" thickBot="1">
      <c r="A37" s="211" t="s">
        <v>216</v>
      </c>
      <c r="B37" s="212" t="s">
        <v>31</v>
      </c>
      <c r="C37" s="212" t="s">
        <v>52</v>
      </c>
      <c r="D37" s="213">
        <v>436.1</v>
      </c>
    </row>
  </sheetData>
  <sheetProtection/>
  <mergeCells count="5">
    <mergeCell ref="B1:F1"/>
    <mergeCell ref="B3:F3"/>
    <mergeCell ref="A6:D6"/>
    <mergeCell ref="A7:D7"/>
    <mergeCell ref="A9:D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Sovet</cp:lastModifiedBy>
  <cp:lastPrinted>2018-01-19T08:53:42Z</cp:lastPrinted>
  <dcterms:created xsi:type="dcterms:W3CDTF">2007-04-10T07:25:21Z</dcterms:created>
  <dcterms:modified xsi:type="dcterms:W3CDTF">2018-05-10T05:35:18Z</dcterms:modified>
  <cp:category/>
  <cp:version/>
  <cp:contentType/>
  <cp:contentStatus/>
</cp:coreProperties>
</file>